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программы" sheetId="1" r:id="rId1"/>
    <sheet name="Лист1" sheetId="2" r:id="rId2"/>
  </sheets>
  <definedNames>
    <definedName name="_xlnm.Print_Area" localSheetId="0">'программы'!$A$1:$G$155</definedName>
  </definedNames>
  <calcPr fullCalcOnLoad="1"/>
</workbook>
</file>

<file path=xl/sharedStrings.xml><?xml version="1.0" encoding="utf-8"?>
<sst xmlns="http://schemas.openxmlformats.org/spreadsheetml/2006/main" count="655" uniqueCount="142">
  <si>
    <t>ИТОГО:</t>
  </si>
  <si>
    <t xml:space="preserve">Наименование </t>
  </si>
  <si>
    <t>Раздел</t>
  </si>
  <si>
    <t>Подраздел</t>
  </si>
  <si>
    <t>Сумма,    тыс. руб.</t>
  </si>
  <si>
    <t>03</t>
  </si>
  <si>
    <t>07</t>
  </si>
  <si>
    <t>Социальное обеспечение населения</t>
  </si>
  <si>
    <t>Социальная политика</t>
  </si>
  <si>
    <t>Образование</t>
  </si>
  <si>
    <t>Цлевая статья</t>
  </si>
  <si>
    <t>Глава</t>
  </si>
  <si>
    <t>Вид расходов</t>
  </si>
  <si>
    <t>Управление образования администрации МО "Плесецкий район"</t>
  </si>
  <si>
    <t>078</t>
  </si>
  <si>
    <t>Молодежная политика и оздоровление детей</t>
  </si>
  <si>
    <t>Администрация МО "Плесецкий район"</t>
  </si>
  <si>
    <t>098</t>
  </si>
  <si>
    <t>МО "Плесецкий муниципальный район"</t>
  </si>
  <si>
    <t>к решению Собрания депутатов</t>
  </si>
  <si>
    <t>04</t>
  </si>
  <si>
    <t>Национальная экономика</t>
  </si>
  <si>
    <t>Другие вопросы в области национальной экономики</t>
  </si>
  <si>
    <t>09</t>
  </si>
  <si>
    <t>01</t>
  </si>
  <si>
    <t>Другие вопросы в области образования</t>
  </si>
  <si>
    <t>02</t>
  </si>
  <si>
    <t>Субсидии бюджетным учреждениям на иные цели</t>
  </si>
  <si>
    <t>Дошкольное образование</t>
  </si>
  <si>
    <t>Общее образований</t>
  </si>
  <si>
    <t>08</t>
  </si>
  <si>
    <t>Транспорт</t>
  </si>
  <si>
    <t>Общее образование</t>
  </si>
  <si>
    <t>Субсидии автономным учреждениям на иные цели</t>
  </si>
  <si>
    <t>Прочая закупка товаров, работ и услуг для обеспечения государственных (муниципальных) нужд</t>
  </si>
  <si>
    <t>Субсидии гражданам на приобретение жилья</t>
  </si>
  <si>
    <t>Культура и кинематография</t>
  </si>
  <si>
    <t>Муиципальная программа муниципального образования "Плесецкий муниципальный район" "Развитие системы образования"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</si>
  <si>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</si>
  <si>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государственных (муниципальных) органов, за исключением оплаты труда</t>
  </si>
  <si>
    <t>Уплата налога на имущество организаций и земельного налога</t>
  </si>
  <si>
    <t>Муниципальные программы муниципального района</t>
  </si>
  <si>
    <t>Муниципальная программа "Повышение безопасности дорожного движения в муниципальном образовании "Плесецкий муниципальный район" (2014-2017 годы)"</t>
  </si>
  <si>
    <t>Финансово-экономическое управление администрации МО "Плесецкий район"</t>
  </si>
  <si>
    <t>097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</si>
  <si>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</si>
  <si>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безопастность и правоохранительная деятельность</t>
  </si>
  <si>
    <t>Иные межбюджетные трансферты</t>
  </si>
  <si>
    <t>10</t>
  </si>
  <si>
    <t>Обеспечение пожарной безопасности</t>
  </si>
  <si>
    <t>11</t>
  </si>
  <si>
    <t>Физическаяч культура и спорт</t>
  </si>
  <si>
    <t>Массовый спорт</t>
  </si>
  <si>
    <t>Субсидии бюджетным учреждениям на  иные цели</t>
  </si>
  <si>
    <t>06</t>
  </si>
  <si>
    <t>Другие вопросы в области социальной политики</t>
  </si>
  <si>
    <t>Муниципальная программа "Развитие территориального общественного самоуправления в Плесецком районе"</t>
  </si>
  <si>
    <t>13</t>
  </si>
  <si>
    <t>Общегосударственные вопросы</t>
  </si>
  <si>
    <t>Другие общегосударственные вопросы</t>
  </si>
  <si>
    <t>Муниципальная программа "Развитие торговли в муниципальном образовании "Плесецкий муниципальный район" на 2015-2017 годы"</t>
  </si>
  <si>
    <t>12</t>
  </si>
  <si>
    <t>Иные выплаты, за исключение фонда оплаты труда казенных учреждений, лицам, привлекаемым согласно законодательству для выполнения отдельных полномочий</t>
  </si>
  <si>
    <t>Культура</t>
  </si>
  <si>
    <t>Иные выплаты персоналу казенных учреждений, за исключением фонда оплаты труда</t>
  </si>
  <si>
    <t xml:space="preserve">Уплата прочих налогов, сборов и иных платежей </t>
  </si>
  <si>
    <t xml:space="preserve"> </t>
  </si>
  <si>
    <t>Охрана объектов растительного и животного мира и среды их боитания</t>
  </si>
  <si>
    <t>Охрана окружающей среды</t>
  </si>
  <si>
    <t>Муниципальная программа "Развитие общественного пассажирского транспорта в муниципальном образовании Плесецкий район" на 2016-2020 годы"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</si>
  <si>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</si>
  <si>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</si>
  <si>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</si>
  <si>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 xml:space="preserve">Фонд оплаты труда казенных учрездений </t>
  </si>
  <si>
    <t>02 0 00 00000</t>
  </si>
  <si>
    <t>03 0 00 00000</t>
  </si>
  <si>
    <t>04 0 00 00000</t>
  </si>
  <si>
    <t>02 0 00 0000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</si>
  <si>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</si>
  <si>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</si>
  <si>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</si>
  <si>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</si>
  <si>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</si>
  <si>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</si>
  <si>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</si>
  <si>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</si>
  <si>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</si>
  <si>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15 0 00 00000</t>
  </si>
  <si>
    <t>Сельское хозяйство и рыболовство</t>
  </si>
  <si>
    <t>01 0 00 0000</t>
  </si>
  <si>
    <t>05</t>
  </si>
  <si>
    <t>810</t>
  </si>
  <si>
    <t>Отчет об исполнении бюджета муниципального района по</t>
  </si>
  <si>
    <t>бюджетным ассигнованиям на реализацию муниципальных программ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</si>
  <si>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</si>
  <si>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</si>
  <si>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Иные выплаты населению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</si>
  <si>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</si>
  <si>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16 0 00 00000</t>
  </si>
  <si>
    <t>Мероприятия  на развитие архивного дела</t>
  </si>
  <si>
    <t>Иные закупки товаров,работ и услуг для обеспечения государственных (муниципальных) нужд</t>
  </si>
  <si>
    <t>Субсидии автономным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</si>
  <si>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14 0 00 00000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</si>
  <si>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</si>
  <si>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</si>
  <si>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Культура </t>
  </si>
  <si>
    <t>КУЛЬТУРА И КИНЕМАТОГРАФИЯ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</si>
  <si>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предоставления.</t>
  </si>
  <si>
    <t>Муниципальная программа "Развитие агропромышленного комплекса Плесецкого района на 2017-2021 годы"</t>
  </si>
  <si>
    <t xml:space="preserve">Муниципальная программа "Охрана окружающей среды и обеспечение экологической безопасности населения Плесецкого  района на 2018 – 2020 годы" 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</si>
  <si>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</si>
  <si>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Муниципальная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</si>
  <si>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</si>
  <si>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 "Устойчивое развитие сельских территорий в муниципальном образовании "Плесецкий муниципальный район" (2018-2020 годы)"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</si>
  <si>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реабилитация и ресоциализация потребителей наркотических веществи психотропных веществ  на территории Плесецкого района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</si>
  <si>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</si>
  <si>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Муниципальная программа "Обеспечение жильем молодых семей на 2018-2020 годы"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</si>
  <si>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</si>
  <si>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</si>
  <si>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 xml:space="preserve">Дополнительное образование </t>
  </si>
  <si>
    <t>Подпрограмма "Развитие дополнительного образования детей"</t>
  </si>
  <si>
    <t>03 3 00 00000</t>
  </si>
  <si>
    <t>Реализация образовательных программ</t>
  </si>
  <si>
    <t>03 3 00 78620</t>
  </si>
  <si>
    <t>Субсидии бюджетным учреждениям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</si>
  <si>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</si>
  <si>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подведомственных учреждений</t>
  </si>
  <si>
    <t>03 3 00 80100</t>
  </si>
  <si>
    <t>Дополнительное образование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</si>
  <si>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</si>
  <si>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Физическая культура и спорт</t>
  </si>
  <si>
    <t>Уплата иных платежей</t>
  </si>
  <si>
    <t>Муниципальная программа "Формирование современной городской среды на территории Плесецкого района на 2018-2022 годы"</t>
  </si>
  <si>
    <t>Консолидированные субсидии</t>
  </si>
  <si>
    <t>17 0 00 00000</t>
  </si>
  <si>
    <t>Благоустройство</t>
  </si>
  <si>
    <t>Жилищно-коммунальное хозяйство</t>
  </si>
  <si>
    <t>Коммунальное хозяйство</t>
  </si>
  <si>
    <t xml:space="preserve">Приложение № 7 </t>
  </si>
  <si>
    <t>от   июня 2019 года №</t>
  </si>
  <si>
    <t>муниципального района за  2018 год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</si>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</sst>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_);_(* \(#,##0.0\);_(* &quot;-&quot;??_);_(@_)"/>
    <numFmt numFmtId="173" formatCode="_(* #,##0_);_(* \(#,##0\);_(* &quot;-&quot;??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_р_._-;\-* #,##0.0_р_._-;_-* &quot;-&quot;?_р_._-;_-@_-"/>
    <numFmt numFmtId="179" formatCode="_-* #,##0.0_р_._-;\-* #,##0.0_р_._-;_-* &quot;-&quot;??_р_._-;_-@_-"/>
    <numFmt numFmtId="180" formatCode="_-* #,##0_р_._-;\-* #,##0_р_._-;_-* &quot;-&quot;??_р_._-;_-@_-"/>
    <numFmt numFmtId="181" formatCode="#,##0.0_р_."/>
    <numFmt numFmtId="182" formatCode="0.0"/>
    <numFmt numFmtId="183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0"/>
      <name val="Times New Roman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3" fontId="50" fillId="33" borderId="10" xfId="61" applyNumberFormat="1" applyFont="1" applyFill="1" applyBorder="1" applyAlignment="1" quotePrefix="1">
      <alignment horizontal="right"/>
    </xf>
    <xf numFmtId="0" fontId="13" fillId="0" borderId="10" xfId="0" applyFont="1" applyFill="1" applyBorder="1" applyAlignment="1">
      <alignment horizontal="justify"/>
    </xf>
    <xf numFmtId="0" fontId="8" fillId="0" borderId="11" xfId="0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179" fontId="1" fillId="0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justify"/>
    </xf>
    <xf numFmtId="179" fontId="1" fillId="0" borderId="12" xfId="61" applyNumberFormat="1" applyFont="1" applyFill="1" applyBorder="1" applyAlignment="1">
      <alignment/>
    </xf>
    <xf numFmtId="0" fontId="8" fillId="0" borderId="10" xfId="0" applyFont="1" applyFill="1" applyBorder="1" applyAlignment="1">
      <alignment horizontal="justify"/>
    </xf>
    <xf numFmtId="179" fontId="1" fillId="0" borderId="14" xfId="61" applyNumberFormat="1" applyFont="1" applyFill="1" applyBorder="1" applyAlignment="1">
      <alignment/>
    </xf>
    <xf numFmtId="179" fontId="1" fillId="33" borderId="14" xfId="61" applyNumberFormat="1" applyFont="1" applyFill="1" applyBorder="1" applyAlignment="1">
      <alignment/>
    </xf>
    <xf numFmtId="0" fontId="8" fillId="0" borderId="10" xfId="0" applyFont="1" applyFill="1" applyBorder="1" applyAlignment="1">
      <alignment horizontal="justify"/>
    </xf>
    <xf numFmtId="0" fontId="1" fillId="33" borderId="0" xfId="53" applyFont="1" applyFill="1" applyAlignment="1">
      <alignment/>
      <protection/>
    </xf>
    <xf numFmtId="49" fontId="1" fillId="33" borderId="0" xfId="53" applyNumberFormat="1" applyFont="1" applyFill="1" applyAlignment="1">
      <alignment/>
      <protection/>
    </xf>
    <xf numFmtId="49" fontId="1" fillId="33" borderId="0" xfId="53" applyNumberFormat="1" applyFont="1" applyFill="1" applyAlignment="1">
      <alignment wrapText="1"/>
      <protection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78" fontId="1" fillId="34" borderId="10" xfId="61" applyNumberFormat="1" applyFont="1" applyFill="1" applyBorder="1" applyAlignment="1">
      <alignment horizontal="right"/>
    </xf>
    <xf numFmtId="43" fontId="1" fillId="34" borderId="10" xfId="61" applyNumberFormat="1" applyFont="1" applyFill="1" applyBorder="1" applyAlignment="1" quotePrefix="1">
      <alignment horizontal="right"/>
    </xf>
    <xf numFmtId="178" fontId="2" fillId="34" borderId="10" xfId="61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 wrapText="1"/>
    </xf>
    <xf numFmtId="0" fontId="10" fillId="34" borderId="10" xfId="0" applyFont="1" applyFill="1" applyBorder="1" applyAlignment="1">
      <alignment horizontal="left" wrapText="1"/>
    </xf>
    <xf numFmtId="43" fontId="1" fillId="34" borderId="10" xfId="61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44" fontId="1" fillId="34" borderId="10" xfId="61" applyNumberFormat="1" applyFont="1" applyFill="1" applyBorder="1" applyAlignment="1">
      <alignment horizontal="right"/>
    </xf>
    <xf numFmtId="43" fontId="2" fillId="34" borderId="11" xfId="0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wrapText="1"/>
    </xf>
    <xf numFmtId="49" fontId="1" fillId="34" borderId="10" xfId="61" applyNumberFormat="1" applyFont="1" applyFill="1" applyBorder="1" applyAlignment="1" quotePrefix="1">
      <alignment horizontal="right"/>
    </xf>
    <xf numFmtId="44" fontId="1" fillId="34" borderId="11" xfId="0" applyNumberFormat="1" applyFont="1" applyFill="1" applyBorder="1" applyAlignment="1">
      <alignment horizontal="right" vertical="center"/>
    </xf>
    <xf numFmtId="49" fontId="1" fillId="34" borderId="10" xfId="61" applyNumberFormat="1" applyFont="1" applyFill="1" applyBorder="1" applyAlignment="1">
      <alignment horizontal="right"/>
    </xf>
    <xf numFmtId="173" fontId="50" fillId="33" borderId="0" xfId="61" applyNumberFormat="1" applyFont="1" applyFill="1" applyBorder="1" applyAlignment="1" quotePrefix="1">
      <alignment horizontal="right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justify"/>
    </xf>
    <xf numFmtId="0" fontId="8" fillId="34" borderId="11" xfId="0" applyFont="1" applyFill="1" applyBorder="1" applyAlignment="1">
      <alignment wrapText="1"/>
    </xf>
    <xf numFmtId="0" fontId="8" fillId="34" borderId="10" xfId="0" applyFont="1" applyFill="1" applyBorder="1" applyAlignment="1">
      <alignment horizontal="justify"/>
    </xf>
    <xf numFmtId="0" fontId="8" fillId="34" borderId="11" xfId="0" applyNumberFormat="1" applyFont="1" applyFill="1" applyBorder="1" applyAlignment="1">
      <alignment horizontal="justify"/>
    </xf>
    <xf numFmtId="173" fontId="1" fillId="34" borderId="10" xfId="61" applyNumberFormat="1" applyFont="1" applyFill="1" applyBorder="1" applyAlignment="1" quotePrefix="1">
      <alignment horizontal="right"/>
    </xf>
    <xf numFmtId="172" fontId="1" fillId="34" borderId="10" xfId="61" applyNumberFormat="1" applyFont="1" applyFill="1" applyBorder="1" applyAlignment="1" quotePrefix="1">
      <alignment horizontal="right"/>
    </xf>
    <xf numFmtId="172" fontId="1" fillId="34" borderId="10" xfId="61" applyNumberFormat="1" applyFont="1" applyFill="1" applyBorder="1" applyAlignment="1">
      <alignment horizontal="right"/>
    </xf>
    <xf numFmtId="43" fontId="1" fillId="34" borderId="11" xfId="61" applyNumberFormat="1" applyFont="1" applyFill="1" applyBorder="1" applyAlignment="1">
      <alignment horizontal="right"/>
    </xf>
    <xf numFmtId="43" fontId="2" fillId="34" borderId="10" xfId="61" applyNumberFormat="1" applyFont="1" applyFill="1" applyBorder="1" applyAlignment="1">
      <alignment horizontal="right"/>
    </xf>
    <xf numFmtId="44" fontId="8" fillId="34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 wrapText="1"/>
    </xf>
    <xf numFmtId="43" fontId="2" fillId="33" borderId="11" xfId="61" applyNumberFormat="1" applyFont="1" applyFill="1" applyBorder="1" applyAlignment="1">
      <alignment horizontal="right"/>
    </xf>
    <xf numFmtId="173" fontId="1" fillId="33" borderId="10" xfId="61" applyNumberFormat="1" applyFont="1" applyFill="1" applyBorder="1" applyAlignment="1" quotePrefix="1">
      <alignment horizontal="right"/>
    </xf>
    <xf numFmtId="172" fontId="1" fillId="33" borderId="10" xfId="61" applyNumberFormat="1" applyFont="1" applyFill="1" applyBorder="1" applyAlignment="1" quotePrefix="1">
      <alignment horizontal="right"/>
    </xf>
    <xf numFmtId="178" fontId="2" fillId="33" borderId="10" xfId="61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43" fontId="1" fillId="33" borderId="11" xfId="61" applyNumberFormat="1" applyFont="1" applyFill="1" applyBorder="1" applyAlignment="1">
      <alignment horizontal="right"/>
    </xf>
    <xf numFmtId="178" fontId="1" fillId="33" borderId="10" xfId="61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49" fontId="1" fillId="33" borderId="10" xfId="61" applyNumberFormat="1" applyFont="1" applyFill="1" applyBorder="1" applyAlignment="1">
      <alignment horizontal="right"/>
    </xf>
    <xf numFmtId="49" fontId="1" fillId="33" borderId="10" xfId="61" applyNumberFormat="1" applyFont="1" applyFill="1" applyBorder="1" applyAlignment="1" quotePrefix="1">
      <alignment horizontal="right"/>
    </xf>
    <xf numFmtId="172" fontId="1" fillId="33" borderId="10" xfId="61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11" fillId="33" borderId="11" xfId="0" applyNumberFormat="1" applyFont="1" applyFill="1" applyBorder="1" applyAlignment="1">
      <alignment horizontal="left" wrapText="1"/>
    </xf>
    <xf numFmtId="173" fontId="2" fillId="33" borderId="10" xfId="61" applyNumberFormat="1" applyFont="1" applyFill="1" applyBorder="1" applyAlignment="1" quotePrefix="1">
      <alignment horizontal="right"/>
    </xf>
    <xf numFmtId="172" fontId="2" fillId="33" borderId="10" xfId="61" applyNumberFormat="1" applyFont="1" applyFill="1" applyBorder="1" applyAlignment="1" quotePrefix="1">
      <alignment horizontal="right"/>
    </xf>
    <xf numFmtId="0" fontId="2" fillId="33" borderId="0" xfId="0" applyFont="1" applyFill="1" applyAlignment="1">
      <alignment/>
    </xf>
    <xf numFmtId="43" fontId="1" fillId="33" borderId="10" xfId="61" applyNumberFormat="1" applyFont="1" applyFill="1" applyBorder="1" applyAlignment="1" quotePrefix="1">
      <alignment horizontal="right"/>
    </xf>
    <xf numFmtId="49" fontId="8" fillId="33" borderId="10" xfId="0" applyNumberFormat="1" applyFont="1" applyFill="1" applyBorder="1" applyAlignment="1">
      <alignment horizontal="right"/>
    </xf>
    <xf numFmtId="43" fontId="8" fillId="33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wrapText="1"/>
    </xf>
    <xf numFmtId="0" fontId="11" fillId="33" borderId="11" xfId="61" applyNumberFormat="1" applyFont="1" applyFill="1" applyBorder="1" applyAlignment="1">
      <alignment horizontal="justify" wrapText="1"/>
    </xf>
    <xf numFmtId="49" fontId="13" fillId="33" borderId="10" xfId="0" applyNumberFormat="1" applyFont="1" applyFill="1" applyBorder="1" applyAlignment="1">
      <alignment horizontal="right"/>
    </xf>
    <xf numFmtId="43" fontId="13" fillId="33" borderId="10" xfId="0" applyNumberFormat="1" applyFont="1" applyFill="1" applyBorder="1" applyAlignment="1">
      <alignment horizontal="right"/>
    </xf>
    <xf numFmtId="0" fontId="8" fillId="33" borderId="11" xfId="61" applyNumberFormat="1" applyFont="1" applyFill="1" applyBorder="1" applyAlignment="1">
      <alignment horizontal="justify" wrapText="1"/>
    </xf>
    <xf numFmtId="0" fontId="14" fillId="33" borderId="0" xfId="0" applyFont="1" applyFill="1" applyAlignment="1">
      <alignment/>
    </xf>
    <xf numFmtId="0" fontId="10" fillId="33" borderId="11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1" fillId="33" borderId="11" xfId="0" applyFont="1" applyFill="1" applyBorder="1" applyAlignment="1">
      <alignment horizontal="justify"/>
    </xf>
    <xf numFmtId="43" fontId="2" fillId="33" borderId="10" xfId="61" applyNumberFormat="1" applyFont="1" applyFill="1" applyBorder="1" applyAlignment="1">
      <alignment horizontal="right"/>
    </xf>
    <xf numFmtId="43" fontId="8" fillId="33" borderId="10" xfId="0" applyNumberFormat="1" applyFont="1" applyFill="1" applyBorder="1" applyAlignment="1" quotePrefix="1">
      <alignment horizontal="right"/>
    </xf>
    <xf numFmtId="0" fontId="8" fillId="33" borderId="11" xfId="0" applyFont="1" applyFill="1" applyBorder="1" applyAlignment="1">
      <alignment horizontal="justify"/>
    </xf>
    <xf numFmtId="0" fontId="10" fillId="33" borderId="15" xfId="0" applyFont="1" applyFill="1" applyBorder="1" applyAlignment="1">
      <alignment horizontal="left" wrapText="1"/>
    </xf>
    <xf numFmtId="43" fontId="2" fillId="33" borderId="11" xfId="0" applyNumberFormat="1" applyFont="1" applyFill="1" applyBorder="1" applyAlignment="1">
      <alignment horizontal="right"/>
    </xf>
    <xf numFmtId="43" fontId="1" fillId="33" borderId="11" xfId="0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wrapText="1"/>
    </xf>
    <xf numFmtId="43" fontId="2" fillId="33" borderId="10" xfId="61" applyNumberFormat="1" applyFont="1" applyFill="1" applyBorder="1" applyAlignment="1" quotePrefix="1">
      <alignment horizontal="right"/>
    </xf>
    <xf numFmtId="43" fontId="1" fillId="33" borderId="10" xfId="61" applyNumberFormat="1" applyFont="1" applyFill="1" applyBorder="1" applyAlignment="1">
      <alignment horizontal="right"/>
    </xf>
    <xf numFmtId="44" fontId="8" fillId="33" borderId="10" xfId="0" applyNumberFormat="1" applyFont="1" applyFill="1" applyBorder="1" applyAlignment="1">
      <alignment horizontal="right"/>
    </xf>
    <xf numFmtId="178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wrapText="1"/>
    </xf>
    <xf numFmtId="44" fontId="1" fillId="33" borderId="10" xfId="61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justify"/>
    </xf>
    <xf numFmtId="43" fontId="2" fillId="33" borderId="11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justify" wrapText="1"/>
    </xf>
    <xf numFmtId="49" fontId="13" fillId="33" borderId="10" xfId="0" applyNumberFormat="1" applyFont="1" applyFill="1" applyBorder="1" applyAlignment="1">
      <alignment horizontal="center"/>
    </xf>
    <xf numFmtId="0" fontId="8" fillId="33" borderId="16" xfId="0" applyFont="1" applyFill="1" applyBorder="1" applyAlignment="1" quotePrefix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178" fontId="13" fillId="33" borderId="17" xfId="0" applyNumberFormat="1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8" fillId="33" borderId="11" xfId="0" applyFont="1" applyFill="1" applyBorder="1" applyAlignment="1">
      <alignment horizontal="justify" vertical="justify" wrapText="1"/>
    </xf>
    <xf numFmtId="49" fontId="8" fillId="33" borderId="10" xfId="0" applyNumberFormat="1" applyFont="1" applyFill="1" applyBorder="1" applyAlignment="1">
      <alignment horizontal="center"/>
    </xf>
    <xf numFmtId="0" fontId="8" fillId="33" borderId="16" xfId="0" applyFont="1" applyFill="1" applyBorder="1" applyAlignment="1" quotePrefix="1">
      <alignment horizontal="center"/>
    </xf>
    <xf numFmtId="49" fontId="8" fillId="33" borderId="11" xfId="0" applyNumberFormat="1" applyFont="1" applyFill="1" applyBorder="1" applyAlignment="1">
      <alignment horizontal="center"/>
    </xf>
    <xf numFmtId="178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 quotePrefix="1">
      <alignment horizontal="center"/>
    </xf>
    <xf numFmtId="178" fontId="8" fillId="33" borderId="1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61" applyNumberFormat="1" applyFont="1" applyFill="1" applyBorder="1" applyAlignment="1">
      <alignment horizontal="right"/>
    </xf>
    <xf numFmtId="173" fontId="1" fillId="0" borderId="10" xfId="61" applyNumberFormat="1" applyFont="1" applyFill="1" applyBorder="1" applyAlignment="1" quotePrefix="1">
      <alignment horizontal="right"/>
    </xf>
    <xf numFmtId="172" fontId="1" fillId="0" borderId="10" xfId="61" applyNumberFormat="1" applyFont="1" applyFill="1" applyBorder="1" applyAlignment="1" quotePrefix="1">
      <alignment horizontal="right"/>
    </xf>
    <xf numFmtId="178" fontId="1" fillId="0" borderId="10" xfId="61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49" fontId="1" fillId="0" borderId="10" xfId="61" applyNumberFormat="1" applyFont="1" applyFill="1" applyBorder="1" applyAlignment="1" quotePrefix="1">
      <alignment horizontal="right"/>
    </xf>
    <xf numFmtId="49" fontId="1" fillId="0" borderId="10" xfId="61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3" fontId="1" fillId="0" borderId="10" xfId="61" applyNumberFormat="1" applyFont="1" applyFill="1" applyBorder="1" applyAlignment="1" quotePrefix="1">
      <alignment horizontal="right"/>
    </xf>
    <xf numFmtId="43" fontId="1" fillId="0" borderId="10" xfId="61" applyNumberFormat="1" applyFont="1" applyFill="1" applyBorder="1" applyAlignment="1">
      <alignment horizontal="right"/>
    </xf>
    <xf numFmtId="178" fontId="1" fillId="0" borderId="14" xfId="61" applyNumberFormat="1" applyFont="1" applyFill="1" applyBorder="1" applyAlignment="1">
      <alignment horizontal="right"/>
    </xf>
    <xf numFmtId="172" fontId="1" fillId="0" borderId="11" xfId="61" applyNumberFormat="1" applyFont="1" applyFill="1" applyBorder="1" applyAlignment="1">
      <alignment horizontal="right"/>
    </xf>
    <xf numFmtId="178" fontId="1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justify"/>
    </xf>
    <xf numFmtId="0" fontId="10" fillId="0" borderId="10" xfId="0" applyFont="1" applyFill="1" applyBorder="1" applyAlignment="1">
      <alignment horizontal="left" wrapText="1"/>
    </xf>
    <xf numFmtId="172" fontId="2" fillId="0" borderId="11" xfId="61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78" fontId="1" fillId="0" borderId="11" xfId="0" applyNumberFormat="1" applyFont="1" applyFill="1" applyBorder="1" applyAlignment="1">
      <alignment horizontal="center" wrapText="1"/>
    </xf>
    <xf numFmtId="44" fontId="1" fillId="0" borderId="10" xfId="61" applyNumberFormat="1" applyFont="1" applyFill="1" applyBorder="1" applyAlignment="1" quotePrefix="1">
      <alignment horizontal="right"/>
    </xf>
    <xf numFmtId="44" fontId="1" fillId="0" borderId="10" xfId="61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left" wrapText="1"/>
    </xf>
    <xf numFmtId="172" fontId="2" fillId="0" borderId="10" xfId="61" applyNumberFormat="1" applyFont="1" applyFill="1" applyBorder="1" applyAlignment="1">
      <alignment horizontal="right"/>
    </xf>
    <xf numFmtId="178" fontId="2" fillId="0" borderId="10" xfId="61" applyNumberFormat="1" applyFont="1" applyFill="1" applyBorder="1" applyAlignment="1">
      <alignment horizontal="right"/>
    </xf>
    <xf numFmtId="173" fontId="1" fillId="0" borderId="10" xfId="61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 quotePrefix="1">
      <alignment horizontal="right"/>
    </xf>
    <xf numFmtId="0" fontId="2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3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178" fontId="2" fillId="33" borderId="10" xfId="61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33" borderId="0" xfId="53" applyNumberFormat="1" applyFont="1" applyFill="1" applyAlignment="1">
      <alignment horizontal="right"/>
      <protection/>
    </xf>
    <xf numFmtId="0" fontId="1" fillId="33" borderId="0" xfId="53" applyFont="1" applyFill="1" applyAlignment="1">
      <alignment horizontal="right"/>
      <protection/>
    </xf>
    <xf numFmtId="49" fontId="1" fillId="33" borderId="0" xfId="53" applyNumberFormat="1" applyFont="1" applyFill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илье сиро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PageLayoutView="0" workbookViewId="0" topLeftCell="A1">
      <selection activeCell="G94" sqref="G94"/>
    </sheetView>
  </sheetViews>
  <sheetFormatPr defaultColWidth="9.00390625" defaultRowHeight="12.75"/>
  <cols>
    <col min="1" max="1" width="60.00390625" style="0" customWidth="1"/>
    <col min="2" max="2" width="14.25390625" style="0" customWidth="1"/>
    <col min="3" max="4" width="6.625" style="0" customWidth="1"/>
    <col min="5" max="5" width="9.875" style="0" customWidth="1"/>
    <col min="6" max="6" width="8.125" style="0" customWidth="1"/>
    <col min="7" max="7" width="13.375" style="0" customWidth="1"/>
    <col min="8" max="8" width="10.375" style="0" bestFit="1" customWidth="1"/>
    <col min="9" max="9" width="9.875" style="0" bestFit="1" customWidth="1"/>
  </cols>
  <sheetData>
    <row r="1" spans="1:7" s="1" customFormat="1" ht="12.75">
      <c r="A1" s="19"/>
      <c r="B1" s="19"/>
      <c r="C1" s="161" t="s">
        <v>138</v>
      </c>
      <c r="D1" s="161"/>
      <c r="E1" s="161"/>
      <c r="F1" s="161"/>
      <c r="G1" s="161"/>
    </row>
    <row r="2" spans="1:10" s="1" customFormat="1" ht="12.75">
      <c r="A2" s="20"/>
      <c r="B2" s="20"/>
      <c r="C2" s="160" t="s">
        <v>19</v>
      </c>
      <c r="D2" s="160"/>
      <c r="E2" s="160"/>
      <c r="F2" s="160"/>
      <c r="G2" s="160"/>
      <c r="H2" s="2"/>
      <c r="I2" s="2"/>
      <c r="J2" s="2"/>
    </row>
    <row r="3" spans="1:7" s="1" customFormat="1" ht="12.75" customHeight="1">
      <c r="A3" s="21"/>
      <c r="B3" s="21"/>
      <c r="C3" s="162" t="s">
        <v>18</v>
      </c>
      <c r="D3" s="162"/>
      <c r="E3" s="162"/>
      <c r="F3" s="162"/>
      <c r="G3" s="162"/>
    </row>
    <row r="4" spans="1:7" s="1" customFormat="1" ht="12.75" customHeight="1">
      <c r="A4" s="21"/>
      <c r="B4" s="21"/>
      <c r="C4" s="162" t="s">
        <v>139</v>
      </c>
      <c r="D4" s="162"/>
      <c r="E4" s="162"/>
      <c r="F4" s="162"/>
      <c r="G4" s="162"/>
    </row>
    <row r="5" spans="1:7" s="1" customFormat="1" ht="11.25" customHeight="1">
      <c r="A5" s="22"/>
      <c r="B5" s="22"/>
      <c r="C5" s="22"/>
      <c r="D5" s="22"/>
      <c r="E5" s="22"/>
      <c r="F5" s="22"/>
      <c r="G5" s="22"/>
    </row>
    <row r="6" spans="1:7" s="1" customFormat="1" ht="12.75" customHeight="1">
      <c r="A6" s="22"/>
      <c r="B6" s="22"/>
      <c r="C6" s="22"/>
      <c r="D6" s="22"/>
      <c r="E6" s="22"/>
      <c r="F6" s="22"/>
      <c r="G6" s="22"/>
    </row>
    <row r="7" spans="1:7" s="1" customFormat="1" ht="11.25" customHeight="1">
      <c r="A7" s="157" t="s">
        <v>92</v>
      </c>
      <c r="B7" s="157"/>
      <c r="C7" s="157"/>
      <c r="D7" s="157"/>
      <c r="E7" s="157"/>
      <c r="F7" s="157"/>
      <c r="G7" s="157"/>
    </row>
    <row r="8" spans="1:7" s="1" customFormat="1" ht="12.75">
      <c r="A8" s="157" t="s">
        <v>93</v>
      </c>
      <c r="B8" s="157"/>
      <c r="C8" s="157"/>
      <c r="D8" s="157"/>
      <c r="E8" s="157"/>
      <c r="F8" s="157"/>
      <c r="G8" s="157"/>
    </row>
    <row r="9" spans="1:7" s="1" customFormat="1" ht="12.75">
      <c r="A9" s="157" t="s">
        <v>140</v>
      </c>
      <c r="B9" s="157"/>
      <c r="C9" s="157"/>
      <c r="D9" s="157"/>
      <c r="E9" s="157"/>
      <c r="F9" s="157"/>
      <c r="G9" s="157"/>
    </row>
    <row r="10" spans="1:7" s="1" customFormat="1" ht="3" customHeight="1">
      <c r="A10" s="157"/>
      <c r="B10" s="157"/>
      <c r="C10" s="157"/>
      <c r="D10" s="157"/>
      <c r="E10" s="157"/>
      <c r="F10" s="157"/>
      <c r="G10" s="157"/>
    </row>
    <row r="11" spans="1:7" s="1" customFormat="1" ht="12.75">
      <c r="A11" s="158" t="s">
        <v>1</v>
      </c>
      <c r="B11" s="153" t="s">
        <v>10</v>
      </c>
      <c r="C11" s="153" t="s">
        <v>11</v>
      </c>
      <c r="D11" s="153" t="s">
        <v>2</v>
      </c>
      <c r="E11" s="153" t="s">
        <v>3</v>
      </c>
      <c r="F11" s="153" t="s">
        <v>12</v>
      </c>
      <c r="G11" s="155" t="s">
        <v>4</v>
      </c>
    </row>
    <row r="12" spans="1:7" s="1" customFormat="1" ht="14.25" customHeight="1">
      <c r="A12" s="159"/>
      <c r="B12" s="154"/>
      <c r="C12" s="154"/>
      <c r="D12" s="154"/>
      <c r="E12" s="154"/>
      <c r="F12" s="154"/>
      <c r="G12" s="156"/>
    </row>
    <row r="13" spans="1:7" s="1" customFormat="1" ht="15.75" customHeight="1">
      <c r="A13" s="125" t="s">
        <v>41</v>
      </c>
      <c r="B13" s="126"/>
      <c r="C13" s="126"/>
      <c r="D13" s="126"/>
      <c r="E13" s="126"/>
      <c r="F13" s="126"/>
      <c r="G13" s="127"/>
    </row>
    <row r="14" spans="1:7" s="1" customFormat="1" ht="29.25" customHeight="1" hidden="1">
      <c r="A14" s="128" t="s">
        <v>108</v>
      </c>
      <c r="B14" s="129" t="s">
        <v>89</v>
      </c>
      <c r="C14" s="126"/>
      <c r="D14" s="126"/>
      <c r="E14" s="126"/>
      <c r="F14" s="126"/>
      <c r="G14" s="130">
        <f>G15</f>
        <v>0</v>
      </c>
    </row>
    <row r="15" spans="1:7" s="1" customFormat="1" ht="13.5" customHeight="1" hidden="1">
      <c r="A15" s="131" t="s">
        <v>16</v>
      </c>
      <c r="B15" s="126" t="s">
        <v>89</v>
      </c>
      <c r="C15" s="132" t="s">
        <v>17</v>
      </c>
      <c r="D15" s="126"/>
      <c r="E15" s="126"/>
      <c r="F15" s="126"/>
      <c r="G15" s="133">
        <f>G16</f>
        <v>0</v>
      </c>
    </row>
    <row r="16" spans="1:7" s="1" customFormat="1" ht="15.75" customHeight="1" hidden="1">
      <c r="A16" s="131" t="s">
        <v>21</v>
      </c>
      <c r="B16" s="126" t="s">
        <v>89</v>
      </c>
      <c r="C16" s="132" t="s">
        <v>17</v>
      </c>
      <c r="D16" s="132" t="s">
        <v>20</v>
      </c>
      <c r="E16" s="126"/>
      <c r="F16" s="126"/>
      <c r="G16" s="133">
        <f>G17</f>
        <v>0</v>
      </c>
    </row>
    <row r="17" spans="1:7" s="1" customFormat="1" ht="15.75" customHeight="1" hidden="1">
      <c r="A17" s="131" t="s">
        <v>88</v>
      </c>
      <c r="B17" s="126" t="s">
        <v>89</v>
      </c>
      <c r="C17" s="132" t="s">
        <v>17</v>
      </c>
      <c r="D17" s="132" t="s">
        <v>20</v>
      </c>
      <c r="E17" s="132" t="s">
        <v>90</v>
      </c>
      <c r="F17" s="126"/>
      <c r="G17" s="133">
        <f>G18</f>
        <v>0</v>
      </c>
    </row>
    <row r="18" spans="1:7" s="1" customFormat="1" ht="43.5" customHeight="1" hidden="1">
      <c r="A18" s="134" t="s">
        <v>104</v>
      </c>
      <c r="B18" s="126" t="s">
        <v>89</v>
      </c>
      <c r="C18" s="132" t="s">
        <v>17</v>
      </c>
      <c r="D18" s="132" t="s">
        <v>20</v>
      </c>
      <c r="E18" s="132" t="s">
        <v>90</v>
      </c>
      <c r="F18" s="132" t="s">
        <v>103</v>
      </c>
      <c r="G18" s="133">
        <v>0</v>
      </c>
    </row>
    <row r="19" spans="1:7" s="1" customFormat="1" ht="26.25" customHeight="1" hidden="1">
      <c r="A19" s="135" t="s">
        <v>42</v>
      </c>
      <c r="B19" s="136" t="s">
        <v>77</v>
      </c>
      <c r="C19" s="113"/>
      <c r="D19" s="114"/>
      <c r="E19" s="114"/>
      <c r="F19" s="113"/>
      <c r="G19" s="137">
        <f>G20</f>
        <v>0</v>
      </c>
    </row>
    <row r="20" spans="1:7" s="1" customFormat="1" ht="24.75" customHeight="1" hidden="1">
      <c r="A20" s="138" t="s">
        <v>13</v>
      </c>
      <c r="B20" s="123" t="s">
        <v>74</v>
      </c>
      <c r="C20" s="113" t="s">
        <v>14</v>
      </c>
      <c r="D20" s="113"/>
      <c r="E20" s="114"/>
      <c r="F20" s="113"/>
      <c r="G20" s="139">
        <f>G21</f>
        <v>0</v>
      </c>
    </row>
    <row r="21" spans="1:7" s="1" customFormat="1" ht="25.5" customHeight="1" hidden="1">
      <c r="A21" s="111" t="s">
        <v>9</v>
      </c>
      <c r="B21" s="123" t="s">
        <v>74</v>
      </c>
      <c r="C21" s="113" t="s">
        <v>14</v>
      </c>
      <c r="D21" s="114" t="s">
        <v>6</v>
      </c>
      <c r="E21" s="114"/>
      <c r="F21" s="113"/>
      <c r="G21" s="139">
        <f>G22</f>
        <v>0</v>
      </c>
    </row>
    <row r="22" spans="1:7" s="1" customFormat="1" ht="26.25" customHeight="1" hidden="1">
      <c r="A22" s="111" t="s">
        <v>29</v>
      </c>
      <c r="B22" s="123" t="s">
        <v>74</v>
      </c>
      <c r="C22" s="113" t="s">
        <v>14</v>
      </c>
      <c r="D22" s="114" t="s">
        <v>6</v>
      </c>
      <c r="E22" s="140" t="s">
        <v>26</v>
      </c>
      <c r="F22" s="112"/>
      <c r="G22" s="139">
        <f>G23+G24</f>
        <v>0</v>
      </c>
    </row>
    <row r="23" spans="1:7" s="1" customFormat="1" ht="27" customHeight="1" hidden="1">
      <c r="A23" s="116" t="s">
        <v>34</v>
      </c>
      <c r="B23" s="123" t="s">
        <v>74</v>
      </c>
      <c r="C23" s="113" t="s">
        <v>14</v>
      </c>
      <c r="D23" s="114" t="s">
        <v>6</v>
      </c>
      <c r="E23" s="140" t="s">
        <v>26</v>
      </c>
      <c r="F23" s="113">
        <v>244</v>
      </c>
      <c r="G23" s="139">
        <v>0</v>
      </c>
    </row>
    <row r="24" spans="1:7" s="1" customFormat="1" ht="12.75" customHeight="1" hidden="1">
      <c r="A24" s="119" t="s">
        <v>27</v>
      </c>
      <c r="B24" s="123" t="s">
        <v>74</v>
      </c>
      <c r="C24" s="113" t="s">
        <v>14</v>
      </c>
      <c r="D24" s="114" t="s">
        <v>6</v>
      </c>
      <c r="E24" s="141" t="s">
        <v>26</v>
      </c>
      <c r="F24" s="113">
        <v>612</v>
      </c>
      <c r="G24" s="139">
        <v>0</v>
      </c>
    </row>
    <row r="25" spans="1:7" s="3" customFormat="1" ht="27" customHeight="1">
      <c r="A25" s="142" t="s">
        <v>37</v>
      </c>
      <c r="B25" s="143" t="s">
        <v>75</v>
      </c>
      <c r="C25" s="112"/>
      <c r="D25" s="112"/>
      <c r="E25" s="112"/>
      <c r="F25" s="112"/>
      <c r="G25" s="144">
        <f>G26</f>
        <v>862636.1</v>
      </c>
    </row>
    <row r="26" spans="1:7" s="3" customFormat="1" ht="14.25" customHeight="1">
      <c r="A26" s="138" t="s">
        <v>13</v>
      </c>
      <c r="B26" s="112" t="s">
        <v>75</v>
      </c>
      <c r="C26" s="113" t="s">
        <v>14</v>
      </c>
      <c r="D26" s="145"/>
      <c r="E26" s="145"/>
      <c r="F26" s="145"/>
      <c r="G26" s="115">
        <f>G27+G54+G56</f>
        <v>862636.1</v>
      </c>
    </row>
    <row r="27" spans="1:16" s="3" customFormat="1" ht="13.5" customHeight="1">
      <c r="A27" s="111" t="s">
        <v>9</v>
      </c>
      <c r="B27" s="112" t="s">
        <v>75</v>
      </c>
      <c r="C27" s="113" t="s">
        <v>14</v>
      </c>
      <c r="D27" s="114" t="s">
        <v>6</v>
      </c>
      <c r="E27" s="112"/>
      <c r="F27" s="112"/>
      <c r="G27" s="115">
        <f>G28+G31+G37+G45+G34</f>
        <v>843346.8999999999</v>
      </c>
      <c r="H27" s="124"/>
      <c r="P27" s="3" t="s">
        <v>66</v>
      </c>
    </row>
    <row r="28" spans="1:7" s="3" customFormat="1" ht="12.75" customHeight="1">
      <c r="A28" s="146" t="s">
        <v>28</v>
      </c>
      <c r="B28" s="112" t="s">
        <v>75</v>
      </c>
      <c r="C28" s="113" t="s">
        <v>14</v>
      </c>
      <c r="D28" s="114" t="s">
        <v>6</v>
      </c>
      <c r="E28" s="114" t="s">
        <v>24</v>
      </c>
      <c r="F28" s="113"/>
      <c r="G28" s="115">
        <f>G29+G30</f>
        <v>248565.4</v>
      </c>
    </row>
    <row r="29" spans="1:7" s="3" customFormat="1" ht="42" customHeight="1">
      <c r="A29" s="146" t="s">
        <v>38</v>
      </c>
      <c r="B29" s="112" t="s">
        <v>75</v>
      </c>
      <c r="C29" s="121" t="s">
        <v>14</v>
      </c>
      <c r="D29" s="121" t="s">
        <v>6</v>
      </c>
      <c r="E29" s="121" t="s">
        <v>24</v>
      </c>
      <c r="F29" s="113">
        <v>611</v>
      </c>
      <c r="G29" s="115">
        <v>227678.5</v>
      </c>
    </row>
    <row r="30" spans="1:7" s="3" customFormat="1" ht="14.25" customHeight="1">
      <c r="A30" s="119" t="s">
        <v>27</v>
      </c>
      <c r="B30" s="112" t="s">
        <v>75</v>
      </c>
      <c r="C30" s="113" t="s">
        <v>14</v>
      </c>
      <c r="D30" s="114" t="s">
        <v>6</v>
      </c>
      <c r="E30" s="114" t="s">
        <v>24</v>
      </c>
      <c r="F30" s="113">
        <v>612</v>
      </c>
      <c r="G30" s="115">
        <v>20886.9</v>
      </c>
    </row>
    <row r="31" spans="1:7" s="3" customFormat="1" ht="13.5" customHeight="1">
      <c r="A31" s="146" t="s">
        <v>32</v>
      </c>
      <c r="B31" s="112" t="s">
        <v>75</v>
      </c>
      <c r="C31" s="113" t="s">
        <v>14</v>
      </c>
      <c r="D31" s="114" t="s">
        <v>6</v>
      </c>
      <c r="E31" s="114" t="s">
        <v>26</v>
      </c>
      <c r="F31" s="113"/>
      <c r="G31" s="115">
        <f>G32+G33</f>
        <v>492774.3</v>
      </c>
    </row>
    <row r="32" spans="1:7" s="3" customFormat="1" ht="40.5" customHeight="1">
      <c r="A32" s="146" t="s">
        <v>38</v>
      </c>
      <c r="B32" s="112" t="s">
        <v>75</v>
      </c>
      <c r="C32" s="121" t="s">
        <v>14</v>
      </c>
      <c r="D32" s="121" t="s">
        <v>6</v>
      </c>
      <c r="E32" s="114" t="s">
        <v>26</v>
      </c>
      <c r="F32" s="113">
        <v>611</v>
      </c>
      <c r="G32" s="115">
        <v>462989.8</v>
      </c>
    </row>
    <row r="33" spans="1:7" s="3" customFormat="1" ht="12" customHeight="1">
      <c r="A33" s="119" t="s">
        <v>27</v>
      </c>
      <c r="B33" s="112" t="s">
        <v>75</v>
      </c>
      <c r="C33" s="113" t="s">
        <v>14</v>
      </c>
      <c r="D33" s="114" t="s">
        <v>6</v>
      </c>
      <c r="E33" s="114" t="s">
        <v>26</v>
      </c>
      <c r="F33" s="113">
        <v>612</v>
      </c>
      <c r="G33" s="115">
        <v>29784.5</v>
      </c>
    </row>
    <row r="34" spans="1:7" s="3" customFormat="1" ht="13.5" customHeight="1">
      <c r="A34" s="119" t="s">
        <v>128</v>
      </c>
      <c r="B34" s="112" t="s">
        <v>75</v>
      </c>
      <c r="C34" s="121" t="s">
        <v>14</v>
      </c>
      <c r="D34" s="114" t="s">
        <v>6</v>
      </c>
      <c r="E34" s="114" t="s">
        <v>5</v>
      </c>
      <c r="F34" s="113"/>
      <c r="G34" s="122">
        <f>G35+G36</f>
        <v>89661.7</v>
      </c>
    </row>
    <row r="35" spans="1:7" s="3" customFormat="1" ht="38.25">
      <c r="A35" s="15" t="s">
        <v>125</v>
      </c>
      <c r="B35" s="112" t="s">
        <v>75</v>
      </c>
      <c r="C35" s="121" t="s">
        <v>14</v>
      </c>
      <c r="D35" s="114" t="s">
        <v>6</v>
      </c>
      <c r="E35" s="114" t="s">
        <v>5</v>
      </c>
      <c r="F35" s="147">
        <v>611</v>
      </c>
      <c r="G35" s="16">
        <v>85083.3</v>
      </c>
    </row>
    <row r="36" spans="1:7" s="3" customFormat="1" ht="13.5" customHeight="1">
      <c r="A36" s="119" t="s">
        <v>27</v>
      </c>
      <c r="B36" s="112" t="s">
        <v>75</v>
      </c>
      <c r="C36" s="121" t="s">
        <v>14</v>
      </c>
      <c r="D36" s="114" t="s">
        <v>6</v>
      </c>
      <c r="E36" s="114" t="s">
        <v>5</v>
      </c>
      <c r="F36" s="147">
        <v>612</v>
      </c>
      <c r="G36" s="12">
        <v>4578.4</v>
      </c>
    </row>
    <row r="37" spans="1:7" s="3" customFormat="1" ht="13.5" customHeight="1">
      <c r="A37" s="111" t="s">
        <v>15</v>
      </c>
      <c r="B37" s="112" t="s">
        <v>75</v>
      </c>
      <c r="C37" s="113" t="s">
        <v>14</v>
      </c>
      <c r="D37" s="114" t="s">
        <v>6</v>
      </c>
      <c r="E37" s="114" t="s">
        <v>6</v>
      </c>
      <c r="F37" s="114"/>
      <c r="G37" s="115">
        <f>G40+G41+G42+G43+G44+G38+G39</f>
        <v>4120.9</v>
      </c>
    </row>
    <row r="38" spans="1:7" s="3" customFormat="1" ht="38.25">
      <c r="A38" s="15" t="s">
        <v>125</v>
      </c>
      <c r="B38" s="112" t="s">
        <v>75</v>
      </c>
      <c r="C38" s="113" t="s">
        <v>14</v>
      </c>
      <c r="D38" s="114" t="s">
        <v>6</v>
      </c>
      <c r="E38" s="114" t="s">
        <v>6</v>
      </c>
      <c r="F38" s="120">
        <v>611</v>
      </c>
      <c r="G38" s="115">
        <v>480</v>
      </c>
    </row>
    <row r="39" spans="1:7" s="3" customFormat="1" ht="13.5" customHeight="1">
      <c r="A39" s="119" t="s">
        <v>27</v>
      </c>
      <c r="B39" s="112" t="s">
        <v>75</v>
      </c>
      <c r="C39" s="113" t="s">
        <v>14</v>
      </c>
      <c r="D39" s="114" t="s">
        <v>6</v>
      </c>
      <c r="E39" s="114" t="s">
        <v>6</v>
      </c>
      <c r="F39" s="120">
        <v>612</v>
      </c>
      <c r="G39" s="115">
        <v>3640.9</v>
      </c>
    </row>
    <row r="40" spans="1:7" s="3" customFormat="1" ht="25.5" hidden="1">
      <c r="A40" s="40" t="s">
        <v>34</v>
      </c>
      <c r="B40" s="47" t="s">
        <v>75</v>
      </c>
      <c r="C40" s="45" t="s">
        <v>14</v>
      </c>
      <c r="D40" s="46" t="s">
        <v>6</v>
      </c>
      <c r="E40" s="46" t="s">
        <v>6</v>
      </c>
      <c r="F40" s="45">
        <v>244</v>
      </c>
      <c r="G40" s="24">
        <v>0</v>
      </c>
    </row>
    <row r="41" spans="1:7" s="3" customFormat="1" ht="25.5" hidden="1">
      <c r="A41" s="40" t="s">
        <v>95</v>
      </c>
      <c r="B41" s="47" t="s">
        <v>75</v>
      </c>
      <c r="C41" s="45" t="s">
        <v>14</v>
      </c>
      <c r="D41" s="46" t="s">
        <v>6</v>
      </c>
      <c r="E41" s="46" t="s">
        <v>6</v>
      </c>
      <c r="F41" s="45">
        <v>323</v>
      </c>
      <c r="G41" s="24">
        <v>0</v>
      </c>
    </row>
    <row r="42" spans="1:7" s="3" customFormat="1" ht="12.75" hidden="1">
      <c r="A42" s="28" t="s">
        <v>33</v>
      </c>
      <c r="B42" s="47" t="s">
        <v>75</v>
      </c>
      <c r="C42" s="33" t="s">
        <v>14</v>
      </c>
      <c r="D42" s="33" t="s">
        <v>6</v>
      </c>
      <c r="E42" s="33" t="s">
        <v>6</v>
      </c>
      <c r="F42" s="45">
        <v>612</v>
      </c>
      <c r="G42" s="24">
        <v>0</v>
      </c>
    </row>
    <row r="43" spans="1:7" s="3" customFormat="1" ht="14.25" customHeight="1" hidden="1">
      <c r="A43" s="41" t="s">
        <v>101</v>
      </c>
      <c r="B43" s="47" t="s">
        <v>75</v>
      </c>
      <c r="C43" s="33" t="s">
        <v>14</v>
      </c>
      <c r="D43" s="33" t="s">
        <v>6</v>
      </c>
      <c r="E43" s="33" t="s">
        <v>6</v>
      </c>
      <c r="F43" s="45">
        <v>621</v>
      </c>
      <c r="G43" s="24">
        <v>0</v>
      </c>
    </row>
    <row r="44" spans="1:7" s="3" customFormat="1" ht="15.75" customHeight="1" hidden="1">
      <c r="A44" s="28" t="s">
        <v>33</v>
      </c>
      <c r="B44" s="47" t="s">
        <v>75</v>
      </c>
      <c r="C44" s="45" t="s">
        <v>14</v>
      </c>
      <c r="D44" s="46" t="s">
        <v>6</v>
      </c>
      <c r="E44" s="46" t="s">
        <v>6</v>
      </c>
      <c r="F44" s="45">
        <v>622</v>
      </c>
      <c r="G44" s="24">
        <v>0</v>
      </c>
    </row>
    <row r="45" spans="1:7" s="3" customFormat="1" ht="12.75" customHeight="1">
      <c r="A45" s="111" t="s">
        <v>25</v>
      </c>
      <c r="B45" s="112" t="s">
        <v>75</v>
      </c>
      <c r="C45" s="113" t="s">
        <v>14</v>
      </c>
      <c r="D45" s="114" t="s">
        <v>6</v>
      </c>
      <c r="E45" s="114" t="s">
        <v>23</v>
      </c>
      <c r="F45" s="113"/>
      <c r="G45" s="115">
        <f>G46+G47+G48+G50+G51+G52+G53+G49</f>
        <v>8224.6</v>
      </c>
    </row>
    <row r="46" spans="1:7" s="3" customFormat="1" ht="0.75" customHeight="1" hidden="1">
      <c r="A46" s="116" t="s">
        <v>62</v>
      </c>
      <c r="B46" s="112" t="s">
        <v>75</v>
      </c>
      <c r="C46" s="113" t="s">
        <v>14</v>
      </c>
      <c r="D46" s="114" t="s">
        <v>6</v>
      </c>
      <c r="E46" s="114" t="s">
        <v>23</v>
      </c>
      <c r="F46" s="113">
        <v>113</v>
      </c>
      <c r="G46" s="115">
        <v>0</v>
      </c>
    </row>
    <row r="47" spans="1:7" s="3" customFormat="1" ht="13.5" customHeight="1">
      <c r="A47" s="116" t="s">
        <v>71</v>
      </c>
      <c r="B47" s="112" t="s">
        <v>75</v>
      </c>
      <c r="C47" s="113" t="s">
        <v>14</v>
      </c>
      <c r="D47" s="114" t="s">
        <v>6</v>
      </c>
      <c r="E47" s="114" t="s">
        <v>23</v>
      </c>
      <c r="F47" s="113">
        <v>121</v>
      </c>
      <c r="G47" s="115">
        <v>5873.1</v>
      </c>
    </row>
    <row r="48" spans="1:7" s="3" customFormat="1" ht="24.75" customHeight="1">
      <c r="A48" s="116" t="s">
        <v>39</v>
      </c>
      <c r="B48" s="112" t="s">
        <v>75</v>
      </c>
      <c r="C48" s="113" t="s">
        <v>14</v>
      </c>
      <c r="D48" s="114" t="s">
        <v>6</v>
      </c>
      <c r="E48" s="114" t="s">
        <v>23</v>
      </c>
      <c r="F48" s="113">
        <v>122</v>
      </c>
      <c r="G48" s="115">
        <v>62.6</v>
      </c>
    </row>
    <row r="49" spans="1:7" s="3" customFormat="1" ht="42" customHeight="1">
      <c r="A49" s="116" t="s">
        <v>129</v>
      </c>
      <c r="B49" s="112" t="s">
        <v>75</v>
      </c>
      <c r="C49" s="113" t="s">
        <v>14</v>
      </c>
      <c r="D49" s="114" t="s">
        <v>6</v>
      </c>
      <c r="E49" s="114" t="s">
        <v>23</v>
      </c>
      <c r="F49" s="113">
        <v>123</v>
      </c>
      <c r="G49" s="115">
        <v>53.9</v>
      </c>
    </row>
    <row r="50" spans="1:7" s="3" customFormat="1" ht="39" customHeight="1">
      <c r="A50" s="116" t="s">
        <v>70</v>
      </c>
      <c r="B50" s="118" t="s">
        <v>75</v>
      </c>
      <c r="C50" s="113" t="s">
        <v>14</v>
      </c>
      <c r="D50" s="114" t="s">
        <v>6</v>
      </c>
      <c r="E50" s="114" t="s">
        <v>23</v>
      </c>
      <c r="F50" s="113">
        <v>129</v>
      </c>
      <c r="G50" s="115">
        <v>1782.8</v>
      </c>
    </row>
    <row r="51" spans="1:7" s="3" customFormat="1" ht="26.25" customHeight="1">
      <c r="A51" s="116" t="s">
        <v>34</v>
      </c>
      <c r="B51" s="118" t="s">
        <v>75</v>
      </c>
      <c r="C51" s="113" t="s">
        <v>14</v>
      </c>
      <c r="D51" s="114" t="s">
        <v>6</v>
      </c>
      <c r="E51" s="114" t="s">
        <v>23</v>
      </c>
      <c r="F51" s="113">
        <v>244</v>
      </c>
      <c r="G51" s="115">
        <v>442.2</v>
      </c>
    </row>
    <row r="52" spans="1:7" s="3" customFormat="1" ht="13.5" customHeight="1">
      <c r="A52" s="116" t="s">
        <v>96</v>
      </c>
      <c r="B52" s="118" t="s">
        <v>75</v>
      </c>
      <c r="C52" s="113" t="s">
        <v>14</v>
      </c>
      <c r="D52" s="114" t="s">
        <v>6</v>
      </c>
      <c r="E52" s="114" t="s">
        <v>23</v>
      </c>
      <c r="F52" s="113">
        <v>360</v>
      </c>
      <c r="G52" s="115">
        <v>10</v>
      </c>
    </row>
    <row r="53" spans="1:7" s="3" customFormat="1" ht="13.5" customHeight="1">
      <c r="A53" s="116" t="s">
        <v>40</v>
      </c>
      <c r="B53" s="118" t="s">
        <v>75</v>
      </c>
      <c r="C53" s="113" t="s">
        <v>14</v>
      </c>
      <c r="D53" s="114" t="s">
        <v>6</v>
      </c>
      <c r="E53" s="114" t="s">
        <v>23</v>
      </c>
      <c r="F53" s="113">
        <v>850</v>
      </c>
      <c r="G53" s="115">
        <v>0</v>
      </c>
    </row>
    <row r="54" spans="1:7" s="3" customFormat="1" ht="12" customHeight="1">
      <c r="A54" s="111" t="s">
        <v>25</v>
      </c>
      <c r="B54" s="118" t="s">
        <v>75</v>
      </c>
      <c r="C54" s="113" t="s">
        <v>14</v>
      </c>
      <c r="D54" s="117">
        <v>10</v>
      </c>
      <c r="E54" s="118" t="s">
        <v>20</v>
      </c>
      <c r="F54" s="113"/>
      <c r="G54" s="115">
        <f>G55</f>
        <v>12849.9</v>
      </c>
    </row>
    <row r="55" spans="1:7" s="3" customFormat="1" ht="12.75" customHeight="1">
      <c r="A55" s="119" t="s">
        <v>27</v>
      </c>
      <c r="B55" s="118" t="s">
        <v>75</v>
      </c>
      <c r="C55" s="113" t="s">
        <v>14</v>
      </c>
      <c r="D55" s="117">
        <v>10</v>
      </c>
      <c r="E55" s="118" t="s">
        <v>20</v>
      </c>
      <c r="F55" s="113">
        <v>612</v>
      </c>
      <c r="G55" s="115">
        <v>12849.9</v>
      </c>
    </row>
    <row r="56" spans="1:7" s="3" customFormat="1" ht="12.75" customHeight="1">
      <c r="A56" s="119" t="s">
        <v>137</v>
      </c>
      <c r="B56" s="118" t="s">
        <v>75</v>
      </c>
      <c r="C56" s="113" t="s">
        <v>14</v>
      </c>
      <c r="D56" s="118" t="s">
        <v>90</v>
      </c>
      <c r="E56" s="118" t="s">
        <v>26</v>
      </c>
      <c r="F56" s="113"/>
      <c r="G56" s="115">
        <f>G57</f>
        <v>6439.3</v>
      </c>
    </row>
    <row r="57" spans="1:7" s="3" customFormat="1" ht="40.5" customHeight="1">
      <c r="A57" s="119" t="s">
        <v>141</v>
      </c>
      <c r="B57" s="118" t="s">
        <v>75</v>
      </c>
      <c r="C57" s="113" t="s">
        <v>14</v>
      </c>
      <c r="D57" s="118" t="s">
        <v>90</v>
      </c>
      <c r="E57" s="118" t="s">
        <v>26</v>
      </c>
      <c r="F57" s="113">
        <v>464</v>
      </c>
      <c r="G57" s="115">
        <v>6439.3</v>
      </c>
    </row>
    <row r="58" spans="1:7" s="22" customFormat="1" ht="40.5">
      <c r="A58" s="51" t="s">
        <v>109</v>
      </c>
      <c r="B58" s="52" t="s">
        <v>76</v>
      </c>
      <c r="C58" s="53"/>
      <c r="D58" s="54"/>
      <c r="E58" s="54"/>
      <c r="F58" s="53"/>
      <c r="G58" s="55">
        <f>G59+G64</f>
        <v>167</v>
      </c>
    </row>
    <row r="59" spans="1:7" s="22" customFormat="1" ht="27" customHeight="1" hidden="1">
      <c r="A59" s="56" t="s">
        <v>13</v>
      </c>
      <c r="B59" s="57" t="s">
        <v>76</v>
      </c>
      <c r="C59" s="53" t="s">
        <v>14</v>
      </c>
      <c r="D59" s="53"/>
      <c r="E59" s="54"/>
      <c r="F59" s="53"/>
      <c r="G59" s="58">
        <f>G60</f>
        <v>0</v>
      </c>
    </row>
    <row r="60" spans="1:7" s="22" customFormat="1" ht="20.25" customHeight="1" hidden="1">
      <c r="A60" s="59" t="s">
        <v>9</v>
      </c>
      <c r="B60" s="57" t="s">
        <v>76</v>
      </c>
      <c r="C60" s="53" t="s">
        <v>14</v>
      </c>
      <c r="D60" s="60" t="s">
        <v>54</v>
      </c>
      <c r="E60" s="61"/>
      <c r="F60" s="53"/>
      <c r="G60" s="58">
        <f>G61</f>
        <v>0</v>
      </c>
    </row>
    <row r="61" spans="1:7" s="22" customFormat="1" ht="29.25" customHeight="1" hidden="1">
      <c r="A61" s="59" t="s">
        <v>29</v>
      </c>
      <c r="B61" s="57" t="s">
        <v>76</v>
      </c>
      <c r="C61" s="53" t="s">
        <v>14</v>
      </c>
      <c r="D61" s="60" t="s">
        <v>54</v>
      </c>
      <c r="E61" s="60" t="s">
        <v>5</v>
      </c>
      <c r="F61" s="62"/>
      <c r="G61" s="58">
        <f>G62+G63</f>
        <v>0</v>
      </c>
    </row>
    <row r="62" spans="1:7" s="22" customFormat="1" ht="24.75" customHeight="1" hidden="1">
      <c r="A62" s="63" t="s">
        <v>34</v>
      </c>
      <c r="B62" s="57" t="s">
        <v>76</v>
      </c>
      <c r="C62" s="53" t="s">
        <v>14</v>
      </c>
      <c r="D62" s="60" t="s">
        <v>54</v>
      </c>
      <c r="E62" s="60" t="s">
        <v>5</v>
      </c>
      <c r="F62" s="53">
        <v>244</v>
      </c>
      <c r="G62" s="58">
        <v>0</v>
      </c>
    </row>
    <row r="63" spans="1:14" s="22" customFormat="1" ht="37.5" customHeight="1" hidden="1">
      <c r="A63" s="63" t="s">
        <v>27</v>
      </c>
      <c r="B63" s="57" t="s">
        <v>76</v>
      </c>
      <c r="C63" s="53" t="s">
        <v>14</v>
      </c>
      <c r="D63" s="60" t="s">
        <v>54</v>
      </c>
      <c r="E63" s="60" t="s">
        <v>5</v>
      </c>
      <c r="F63" s="53">
        <v>612</v>
      </c>
      <c r="G63" s="58">
        <v>0</v>
      </c>
      <c r="N63" s="57"/>
    </row>
    <row r="64" spans="1:7" s="22" customFormat="1" ht="21" customHeight="1">
      <c r="A64" s="56" t="s">
        <v>16</v>
      </c>
      <c r="B64" s="57" t="s">
        <v>76</v>
      </c>
      <c r="C64" s="53" t="s">
        <v>17</v>
      </c>
      <c r="D64" s="54"/>
      <c r="E64" s="54"/>
      <c r="F64" s="53"/>
      <c r="G64" s="58">
        <f>G65+G68</f>
        <v>167</v>
      </c>
    </row>
    <row r="65" spans="1:7" s="22" customFormat="1" ht="22.5" customHeight="1">
      <c r="A65" s="64" t="s">
        <v>68</v>
      </c>
      <c r="B65" s="57" t="s">
        <v>76</v>
      </c>
      <c r="C65" s="53" t="s">
        <v>17</v>
      </c>
      <c r="D65" s="54" t="s">
        <v>54</v>
      </c>
      <c r="E65" s="54"/>
      <c r="F65" s="53"/>
      <c r="G65" s="58">
        <f>G66</f>
        <v>167</v>
      </c>
    </row>
    <row r="66" spans="1:7" s="22" customFormat="1" ht="21.75" customHeight="1">
      <c r="A66" s="64" t="s">
        <v>67</v>
      </c>
      <c r="B66" s="57" t="s">
        <v>76</v>
      </c>
      <c r="C66" s="53" t="s">
        <v>17</v>
      </c>
      <c r="D66" s="54" t="s">
        <v>54</v>
      </c>
      <c r="E66" s="54" t="s">
        <v>5</v>
      </c>
      <c r="F66" s="53"/>
      <c r="G66" s="58">
        <f>G67</f>
        <v>167</v>
      </c>
    </row>
    <row r="67" spans="1:7" s="22" customFormat="1" ht="31.5" customHeight="1">
      <c r="A67" s="63" t="s">
        <v>34</v>
      </c>
      <c r="B67" s="57" t="s">
        <v>76</v>
      </c>
      <c r="C67" s="53" t="s">
        <v>17</v>
      </c>
      <c r="D67" s="54" t="s">
        <v>54</v>
      </c>
      <c r="E67" s="54" t="s">
        <v>5</v>
      </c>
      <c r="F67" s="53">
        <v>244</v>
      </c>
      <c r="G67" s="58">
        <v>167</v>
      </c>
    </row>
    <row r="68" spans="1:7" s="3" customFormat="1" ht="24" customHeight="1" hidden="1">
      <c r="A68" s="42" t="s">
        <v>106</v>
      </c>
      <c r="B68" s="48" t="s">
        <v>76</v>
      </c>
      <c r="C68" s="45" t="s">
        <v>17</v>
      </c>
      <c r="D68" s="46" t="s">
        <v>30</v>
      </c>
      <c r="E68" s="46"/>
      <c r="F68" s="45"/>
      <c r="G68" s="24">
        <f>G69</f>
        <v>0</v>
      </c>
    </row>
    <row r="69" spans="1:7" s="3" customFormat="1" ht="42" customHeight="1" hidden="1">
      <c r="A69" s="43" t="s">
        <v>105</v>
      </c>
      <c r="B69" s="48" t="s">
        <v>76</v>
      </c>
      <c r="C69" s="45" t="s">
        <v>17</v>
      </c>
      <c r="D69" s="46" t="s">
        <v>30</v>
      </c>
      <c r="E69" s="46" t="s">
        <v>24</v>
      </c>
      <c r="F69" s="45">
        <v>244</v>
      </c>
      <c r="G69" s="24">
        <v>0</v>
      </c>
    </row>
    <row r="70" spans="1:8" s="22" customFormat="1" ht="79.5" customHeight="1">
      <c r="A70" s="65" t="s">
        <v>110</v>
      </c>
      <c r="B70" s="52" t="s">
        <v>78</v>
      </c>
      <c r="C70" s="66"/>
      <c r="D70" s="67"/>
      <c r="E70" s="67"/>
      <c r="F70" s="66"/>
      <c r="G70" s="55">
        <f>G71</f>
        <v>70.4</v>
      </c>
      <c r="H70" s="68"/>
    </row>
    <row r="71" spans="1:7" s="22" customFormat="1" ht="17.25" customHeight="1">
      <c r="A71" s="56" t="s">
        <v>16</v>
      </c>
      <c r="B71" s="57" t="s">
        <v>78</v>
      </c>
      <c r="C71" s="53" t="s">
        <v>17</v>
      </c>
      <c r="D71" s="54"/>
      <c r="E71" s="69"/>
      <c r="F71" s="53"/>
      <c r="G71" s="58">
        <f>G72</f>
        <v>70.4</v>
      </c>
    </row>
    <row r="72" spans="1:7" s="22" customFormat="1" ht="14.25" customHeight="1">
      <c r="A72" s="64" t="s">
        <v>46</v>
      </c>
      <c r="B72" s="57" t="s">
        <v>78</v>
      </c>
      <c r="C72" s="53" t="s">
        <v>17</v>
      </c>
      <c r="D72" s="70" t="s">
        <v>5</v>
      </c>
      <c r="E72" s="69"/>
      <c r="F72" s="53"/>
      <c r="G72" s="58">
        <f>G73+G75</f>
        <v>70.4</v>
      </c>
    </row>
    <row r="73" spans="1:7" s="22" customFormat="1" ht="26.25" customHeight="1">
      <c r="A73" s="64" t="s">
        <v>45</v>
      </c>
      <c r="B73" s="57" t="s">
        <v>78</v>
      </c>
      <c r="C73" s="53" t="s">
        <v>17</v>
      </c>
      <c r="D73" s="70" t="s">
        <v>5</v>
      </c>
      <c r="E73" s="71" t="s">
        <v>23</v>
      </c>
      <c r="F73" s="53"/>
      <c r="G73" s="58">
        <f>G74</f>
        <v>70.4</v>
      </c>
    </row>
    <row r="74" spans="1:7" s="22" customFormat="1" ht="24" customHeight="1">
      <c r="A74" s="72" t="s">
        <v>34</v>
      </c>
      <c r="B74" s="57" t="s">
        <v>78</v>
      </c>
      <c r="C74" s="53" t="s">
        <v>17</v>
      </c>
      <c r="D74" s="70" t="s">
        <v>5</v>
      </c>
      <c r="E74" s="71" t="s">
        <v>23</v>
      </c>
      <c r="F74" s="53">
        <v>244</v>
      </c>
      <c r="G74" s="58">
        <v>70.4</v>
      </c>
    </row>
    <row r="75" spans="1:7" s="22" customFormat="1" ht="12" customHeight="1">
      <c r="A75" s="64" t="s">
        <v>49</v>
      </c>
      <c r="B75" s="57" t="s">
        <v>78</v>
      </c>
      <c r="C75" s="53" t="s">
        <v>17</v>
      </c>
      <c r="D75" s="70" t="s">
        <v>5</v>
      </c>
      <c r="E75" s="71" t="s">
        <v>48</v>
      </c>
      <c r="F75" s="53"/>
      <c r="G75" s="58">
        <f>G76</f>
        <v>0</v>
      </c>
    </row>
    <row r="76" spans="1:7" s="22" customFormat="1" ht="24" customHeight="1">
      <c r="A76" s="72" t="s">
        <v>34</v>
      </c>
      <c r="B76" s="57" t="s">
        <v>78</v>
      </c>
      <c r="C76" s="53" t="s">
        <v>17</v>
      </c>
      <c r="D76" s="70" t="s">
        <v>5</v>
      </c>
      <c r="E76" s="71" t="s">
        <v>48</v>
      </c>
      <c r="F76" s="53">
        <v>244</v>
      </c>
      <c r="G76" s="58"/>
    </row>
    <row r="77" spans="1:7" s="22" customFormat="1" ht="39.75" customHeight="1">
      <c r="A77" s="73" t="s">
        <v>111</v>
      </c>
      <c r="B77" s="52" t="s">
        <v>79</v>
      </c>
      <c r="C77" s="66"/>
      <c r="D77" s="74"/>
      <c r="E77" s="75"/>
      <c r="F77" s="66"/>
      <c r="G77" s="55">
        <f>G78+G82</f>
        <v>1440.4</v>
      </c>
    </row>
    <row r="78" spans="1:7" s="22" customFormat="1" ht="19.5" customHeight="1">
      <c r="A78" s="56" t="s">
        <v>13</v>
      </c>
      <c r="B78" s="57" t="s">
        <v>79</v>
      </c>
      <c r="C78" s="53" t="s">
        <v>14</v>
      </c>
      <c r="D78" s="70"/>
      <c r="E78" s="71"/>
      <c r="F78" s="53"/>
      <c r="G78" s="58">
        <f>G79</f>
        <v>727.4</v>
      </c>
    </row>
    <row r="79" spans="1:7" s="22" customFormat="1" ht="14.25" customHeight="1">
      <c r="A79" s="76" t="s">
        <v>51</v>
      </c>
      <c r="B79" s="57" t="s">
        <v>79</v>
      </c>
      <c r="C79" s="53" t="s">
        <v>14</v>
      </c>
      <c r="D79" s="70" t="s">
        <v>50</v>
      </c>
      <c r="E79" s="71"/>
      <c r="F79" s="53"/>
      <c r="G79" s="58">
        <f>G80</f>
        <v>727.4</v>
      </c>
    </row>
    <row r="80" spans="1:7" s="22" customFormat="1" ht="12.75" customHeight="1">
      <c r="A80" s="76" t="s">
        <v>52</v>
      </c>
      <c r="B80" s="57" t="s">
        <v>79</v>
      </c>
      <c r="C80" s="53" t="s">
        <v>14</v>
      </c>
      <c r="D80" s="70" t="s">
        <v>50</v>
      </c>
      <c r="E80" s="71" t="s">
        <v>26</v>
      </c>
      <c r="F80" s="53"/>
      <c r="G80" s="58">
        <f>G81</f>
        <v>727.4</v>
      </c>
    </row>
    <row r="81" spans="1:7" s="22" customFormat="1" ht="14.25" customHeight="1">
      <c r="A81" s="76" t="s">
        <v>53</v>
      </c>
      <c r="B81" s="57" t="s">
        <v>79</v>
      </c>
      <c r="C81" s="53" t="s">
        <v>14</v>
      </c>
      <c r="D81" s="70" t="s">
        <v>50</v>
      </c>
      <c r="E81" s="71" t="s">
        <v>26</v>
      </c>
      <c r="F81" s="53">
        <v>612</v>
      </c>
      <c r="G81" s="58">
        <v>727.4</v>
      </c>
    </row>
    <row r="82" spans="1:7" s="22" customFormat="1" ht="14.25" customHeight="1">
      <c r="A82" s="56" t="s">
        <v>16</v>
      </c>
      <c r="B82" s="57" t="s">
        <v>79</v>
      </c>
      <c r="C82" s="53" t="s">
        <v>17</v>
      </c>
      <c r="D82" s="70"/>
      <c r="E82" s="71"/>
      <c r="F82" s="53"/>
      <c r="G82" s="58">
        <f>G83+G86</f>
        <v>713</v>
      </c>
    </row>
    <row r="83" spans="1:7" s="22" customFormat="1" ht="12.75" customHeight="1">
      <c r="A83" s="59" t="s">
        <v>8</v>
      </c>
      <c r="B83" s="57" t="s">
        <v>79</v>
      </c>
      <c r="C83" s="53" t="s">
        <v>17</v>
      </c>
      <c r="D83" s="70" t="s">
        <v>48</v>
      </c>
      <c r="E83" s="71"/>
      <c r="F83" s="53"/>
      <c r="G83" s="58">
        <f>G84</f>
        <v>100</v>
      </c>
    </row>
    <row r="84" spans="1:7" s="22" customFormat="1" ht="13.5" customHeight="1">
      <c r="A84" s="76" t="s">
        <v>55</v>
      </c>
      <c r="B84" s="57" t="s">
        <v>79</v>
      </c>
      <c r="C84" s="53" t="s">
        <v>17</v>
      </c>
      <c r="D84" s="70" t="s">
        <v>48</v>
      </c>
      <c r="E84" s="71" t="s">
        <v>54</v>
      </c>
      <c r="F84" s="53"/>
      <c r="G84" s="58">
        <f>G85</f>
        <v>100</v>
      </c>
    </row>
    <row r="85" spans="1:7" s="22" customFormat="1" ht="24.75" customHeight="1">
      <c r="A85" s="72" t="s">
        <v>34</v>
      </c>
      <c r="B85" s="57" t="s">
        <v>79</v>
      </c>
      <c r="C85" s="53" t="s">
        <v>17</v>
      </c>
      <c r="D85" s="70" t="s">
        <v>48</v>
      </c>
      <c r="E85" s="71" t="s">
        <v>54</v>
      </c>
      <c r="F85" s="53">
        <v>244</v>
      </c>
      <c r="G85" s="58">
        <v>100</v>
      </c>
    </row>
    <row r="86" spans="1:7" s="22" customFormat="1" ht="15" customHeight="1">
      <c r="A86" s="76" t="s">
        <v>130</v>
      </c>
      <c r="B86" s="57" t="s">
        <v>79</v>
      </c>
      <c r="C86" s="53" t="s">
        <v>17</v>
      </c>
      <c r="D86" s="70" t="s">
        <v>50</v>
      </c>
      <c r="E86" s="71"/>
      <c r="F86" s="53"/>
      <c r="G86" s="58">
        <f>G87</f>
        <v>613</v>
      </c>
    </row>
    <row r="87" spans="1:9" s="22" customFormat="1" ht="12.75" customHeight="1">
      <c r="A87" s="76" t="s">
        <v>52</v>
      </c>
      <c r="B87" s="57" t="s">
        <v>79</v>
      </c>
      <c r="C87" s="53" t="s">
        <v>17</v>
      </c>
      <c r="D87" s="70" t="s">
        <v>50</v>
      </c>
      <c r="E87" s="71" t="s">
        <v>26</v>
      </c>
      <c r="F87" s="53"/>
      <c r="G87" s="58">
        <f>G88+G89</f>
        <v>613</v>
      </c>
      <c r="I87" s="77"/>
    </row>
    <row r="88" spans="1:7" s="22" customFormat="1" ht="26.25" customHeight="1">
      <c r="A88" s="72" t="s">
        <v>34</v>
      </c>
      <c r="B88" s="57" t="s">
        <v>79</v>
      </c>
      <c r="C88" s="53" t="s">
        <v>17</v>
      </c>
      <c r="D88" s="70" t="s">
        <v>50</v>
      </c>
      <c r="E88" s="71" t="s">
        <v>26</v>
      </c>
      <c r="F88" s="53">
        <v>244</v>
      </c>
      <c r="G88" s="58">
        <v>187.6</v>
      </c>
    </row>
    <row r="89" spans="1:7" s="22" customFormat="1" ht="38.25" customHeight="1">
      <c r="A89" s="72" t="s">
        <v>62</v>
      </c>
      <c r="B89" s="57" t="s">
        <v>79</v>
      </c>
      <c r="C89" s="53" t="s">
        <v>17</v>
      </c>
      <c r="D89" s="70" t="s">
        <v>50</v>
      </c>
      <c r="E89" s="71" t="s">
        <v>26</v>
      </c>
      <c r="F89" s="53">
        <v>123</v>
      </c>
      <c r="G89" s="58">
        <v>425.4</v>
      </c>
    </row>
    <row r="90" spans="1:7" s="22" customFormat="1" ht="27">
      <c r="A90" s="78" t="s">
        <v>56</v>
      </c>
      <c r="B90" s="52" t="s">
        <v>80</v>
      </c>
      <c r="C90" s="66"/>
      <c r="D90" s="74"/>
      <c r="E90" s="75"/>
      <c r="F90" s="66"/>
      <c r="G90" s="55">
        <f>G91</f>
        <v>1983.6</v>
      </c>
    </row>
    <row r="91" spans="1:7" s="22" customFormat="1" ht="24.75" customHeight="1">
      <c r="A91" s="79" t="s">
        <v>43</v>
      </c>
      <c r="B91" s="57" t="s">
        <v>80</v>
      </c>
      <c r="C91" s="53" t="s">
        <v>44</v>
      </c>
      <c r="D91" s="70"/>
      <c r="E91" s="71"/>
      <c r="F91" s="53"/>
      <c r="G91" s="58">
        <f>G92</f>
        <v>1983.6</v>
      </c>
    </row>
    <row r="92" spans="1:7" s="22" customFormat="1" ht="12.75">
      <c r="A92" s="72" t="s">
        <v>58</v>
      </c>
      <c r="B92" s="57" t="s">
        <v>80</v>
      </c>
      <c r="C92" s="53" t="s">
        <v>44</v>
      </c>
      <c r="D92" s="70" t="s">
        <v>24</v>
      </c>
      <c r="E92" s="71"/>
      <c r="F92" s="53"/>
      <c r="G92" s="58">
        <f>G93</f>
        <v>1983.6</v>
      </c>
    </row>
    <row r="93" spans="1:7" s="22" customFormat="1" ht="12.75">
      <c r="A93" s="72" t="s">
        <v>59</v>
      </c>
      <c r="B93" s="57" t="s">
        <v>80</v>
      </c>
      <c r="C93" s="53" t="s">
        <v>44</v>
      </c>
      <c r="D93" s="70" t="s">
        <v>24</v>
      </c>
      <c r="E93" s="71" t="s">
        <v>57</v>
      </c>
      <c r="F93" s="53"/>
      <c r="G93" s="58">
        <f>G95+G94</f>
        <v>1983.6</v>
      </c>
    </row>
    <row r="94" spans="1:7" s="22" customFormat="1" ht="25.5" customHeight="1">
      <c r="A94" s="72" t="s">
        <v>97</v>
      </c>
      <c r="B94" s="57" t="s">
        <v>80</v>
      </c>
      <c r="C94" s="53" t="s">
        <v>44</v>
      </c>
      <c r="D94" s="70" t="s">
        <v>24</v>
      </c>
      <c r="E94" s="71" t="s">
        <v>57</v>
      </c>
      <c r="F94" s="53">
        <v>521</v>
      </c>
      <c r="G94" s="58">
        <v>1983.6</v>
      </c>
    </row>
    <row r="95" spans="1:7" s="22" customFormat="1" ht="12.75">
      <c r="A95" s="76" t="s">
        <v>47</v>
      </c>
      <c r="B95" s="57" t="s">
        <v>80</v>
      </c>
      <c r="C95" s="53" t="s">
        <v>44</v>
      </c>
      <c r="D95" s="70" t="s">
        <v>24</v>
      </c>
      <c r="E95" s="71" t="s">
        <v>57</v>
      </c>
      <c r="F95" s="53">
        <v>540</v>
      </c>
      <c r="G95" s="58">
        <v>0</v>
      </c>
    </row>
    <row r="96" spans="1:7" s="22" customFormat="1" ht="42" customHeight="1">
      <c r="A96" s="80" t="s">
        <v>69</v>
      </c>
      <c r="B96" s="81" t="s">
        <v>81</v>
      </c>
      <c r="C96" s="53"/>
      <c r="D96" s="54"/>
      <c r="E96" s="69"/>
      <c r="F96" s="53"/>
      <c r="G96" s="55">
        <f>G97</f>
        <v>3530.3</v>
      </c>
    </row>
    <row r="97" spans="1:7" s="22" customFormat="1" ht="13.5" customHeight="1">
      <c r="A97" s="56" t="s">
        <v>16</v>
      </c>
      <c r="B97" s="57" t="s">
        <v>81</v>
      </c>
      <c r="C97" s="53" t="s">
        <v>17</v>
      </c>
      <c r="D97" s="54"/>
      <c r="E97" s="69"/>
      <c r="F97" s="53"/>
      <c r="G97" s="58">
        <f>G98</f>
        <v>3530.3</v>
      </c>
    </row>
    <row r="98" spans="1:7" s="22" customFormat="1" ht="13.5" customHeight="1">
      <c r="A98" s="59" t="s">
        <v>21</v>
      </c>
      <c r="B98" s="57" t="s">
        <v>81</v>
      </c>
      <c r="C98" s="53" t="s">
        <v>17</v>
      </c>
      <c r="D98" s="70" t="s">
        <v>20</v>
      </c>
      <c r="E98" s="71"/>
      <c r="F98" s="53"/>
      <c r="G98" s="58">
        <f>G99</f>
        <v>3530.3</v>
      </c>
    </row>
    <row r="99" spans="1:7" s="22" customFormat="1" ht="11.25" customHeight="1">
      <c r="A99" s="59" t="s">
        <v>31</v>
      </c>
      <c r="B99" s="57" t="s">
        <v>81</v>
      </c>
      <c r="C99" s="53" t="s">
        <v>17</v>
      </c>
      <c r="D99" s="70" t="s">
        <v>20</v>
      </c>
      <c r="E99" s="82" t="s">
        <v>30</v>
      </c>
      <c r="F99" s="53"/>
      <c r="G99" s="58">
        <f>SUM(G100:G102)</f>
        <v>3530.3</v>
      </c>
    </row>
    <row r="100" spans="1:7" s="22" customFormat="1" ht="27.75" customHeight="1" hidden="1">
      <c r="A100" s="72" t="s">
        <v>34</v>
      </c>
      <c r="B100" s="57" t="s">
        <v>81</v>
      </c>
      <c r="C100" s="53" t="s">
        <v>17</v>
      </c>
      <c r="D100" s="70" t="s">
        <v>20</v>
      </c>
      <c r="E100" s="82" t="s">
        <v>30</v>
      </c>
      <c r="F100" s="53">
        <v>244</v>
      </c>
      <c r="G100" s="58">
        <v>0</v>
      </c>
    </row>
    <row r="101" spans="1:12" s="22" customFormat="1" ht="25.5" customHeight="1">
      <c r="A101" s="83" t="s">
        <v>34</v>
      </c>
      <c r="B101" s="57" t="s">
        <v>81</v>
      </c>
      <c r="C101" s="53" t="s">
        <v>17</v>
      </c>
      <c r="D101" s="70" t="s">
        <v>20</v>
      </c>
      <c r="E101" s="82" t="s">
        <v>30</v>
      </c>
      <c r="F101" s="53">
        <v>244</v>
      </c>
      <c r="G101" s="58">
        <v>2817.6</v>
      </c>
      <c r="L101" s="5"/>
    </row>
    <row r="102" spans="1:12" s="22" customFormat="1" ht="40.5" customHeight="1">
      <c r="A102" s="83" t="s">
        <v>104</v>
      </c>
      <c r="B102" s="57" t="s">
        <v>81</v>
      </c>
      <c r="C102" s="53" t="s">
        <v>17</v>
      </c>
      <c r="D102" s="70" t="s">
        <v>20</v>
      </c>
      <c r="E102" s="82" t="s">
        <v>30</v>
      </c>
      <c r="F102" s="53">
        <v>811</v>
      </c>
      <c r="G102" s="58">
        <v>712.7</v>
      </c>
      <c r="L102" s="39"/>
    </row>
    <row r="103" spans="1:7" s="4" customFormat="1" ht="39.75" customHeight="1" hidden="1">
      <c r="A103" s="30" t="s">
        <v>112</v>
      </c>
      <c r="B103" s="49" t="s">
        <v>82</v>
      </c>
      <c r="C103" s="45"/>
      <c r="D103" s="45"/>
      <c r="E103" s="25"/>
      <c r="F103" s="45"/>
      <c r="G103" s="26">
        <f>SUM(G104)</f>
        <v>0</v>
      </c>
    </row>
    <row r="104" spans="1:7" s="4" customFormat="1" ht="13.5" customHeight="1" hidden="1">
      <c r="A104" s="27" t="s">
        <v>16</v>
      </c>
      <c r="B104" s="31" t="s">
        <v>82</v>
      </c>
      <c r="C104" s="45" t="s">
        <v>17</v>
      </c>
      <c r="D104" s="45"/>
      <c r="E104" s="25"/>
      <c r="F104" s="45"/>
      <c r="G104" s="24">
        <f>SUM(G105)</f>
        <v>0</v>
      </c>
    </row>
    <row r="105" spans="1:7" s="4" customFormat="1" ht="13.5" customHeight="1" hidden="1">
      <c r="A105" s="28" t="s">
        <v>21</v>
      </c>
      <c r="B105" s="31" t="s">
        <v>82</v>
      </c>
      <c r="C105" s="45" t="s">
        <v>17</v>
      </c>
      <c r="D105" s="45" t="s">
        <v>20</v>
      </c>
      <c r="E105" s="25"/>
      <c r="F105" s="45"/>
      <c r="G105" s="24">
        <f>SUM(G106)</f>
        <v>0</v>
      </c>
    </row>
    <row r="106" spans="1:7" s="4" customFormat="1" ht="14.25" customHeight="1" hidden="1">
      <c r="A106" s="28" t="s">
        <v>22</v>
      </c>
      <c r="B106" s="31" t="s">
        <v>82</v>
      </c>
      <c r="C106" s="45" t="s">
        <v>17</v>
      </c>
      <c r="D106" s="45" t="s">
        <v>20</v>
      </c>
      <c r="E106" s="50" t="s">
        <v>61</v>
      </c>
      <c r="F106" s="45"/>
      <c r="G106" s="24">
        <f>SUM(G107:G108)</f>
        <v>0</v>
      </c>
    </row>
    <row r="107" spans="1:7" s="4" customFormat="1" ht="24.75" customHeight="1" hidden="1">
      <c r="A107" s="29" t="s">
        <v>34</v>
      </c>
      <c r="B107" s="31" t="s">
        <v>82</v>
      </c>
      <c r="C107" s="45" t="s">
        <v>17</v>
      </c>
      <c r="D107" s="45" t="s">
        <v>20</v>
      </c>
      <c r="E107" s="50" t="s">
        <v>61</v>
      </c>
      <c r="F107" s="45">
        <v>244</v>
      </c>
      <c r="G107" s="24">
        <v>0</v>
      </c>
    </row>
    <row r="108" spans="1:7" s="4" customFormat="1" ht="77.25" customHeight="1" hidden="1">
      <c r="A108" s="44" t="s">
        <v>107</v>
      </c>
      <c r="B108" s="31" t="s">
        <v>82</v>
      </c>
      <c r="C108" s="45" t="s">
        <v>17</v>
      </c>
      <c r="D108" s="45" t="s">
        <v>20</v>
      </c>
      <c r="E108" s="50" t="s">
        <v>61</v>
      </c>
      <c r="F108" s="45">
        <v>812</v>
      </c>
      <c r="G108" s="24">
        <v>0</v>
      </c>
    </row>
    <row r="109" spans="1:7" s="22" customFormat="1" ht="39" customHeight="1">
      <c r="A109" s="84" t="s">
        <v>113</v>
      </c>
      <c r="B109" s="85" t="s">
        <v>83</v>
      </c>
      <c r="C109" s="54"/>
      <c r="D109" s="54"/>
      <c r="E109" s="69"/>
      <c r="F109" s="54"/>
      <c r="G109" s="55">
        <f>SUM(G110)</f>
        <v>1924.2</v>
      </c>
    </row>
    <row r="110" spans="1:7" s="22" customFormat="1" ht="12.75" customHeight="1">
      <c r="A110" s="56" t="s">
        <v>16</v>
      </c>
      <c r="B110" s="86" t="s">
        <v>83</v>
      </c>
      <c r="C110" s="53" t="s">
        <v>17</v>
      </c>
      <c r="D110" s="54"/>
      <c r="E110" s="69"/>
      <c r="F110" s="54"/>
      <c r="G110" s="58">
        <f>SUM(G111)</f>
        <v>1924.2</v>
      </c>
    </row>
    <row r="111" spans="1:7" s="22" customFormat="1" ht="13.5" customHeight="1">
      <c r="A111" s="59" t="s">
        <v>8</v>
      </c>
      <c r="B111" s="86" t="s">
        <v>83</v>
      </c>
      <c r="C111" s="53" t="s">
        <v>17</v>
      </c>
      <c r="D111" s="53">
        <v>10</v>
      </c>
      <c r="E111" s="69"/>
      <c r="F111" s="54"/>
      <c r="G111" s="58">
        <f>SUM(G112)</f>
        <v>1924.2</v>
      </c>
    </row>
    <row r="112" spans="1:7" s="22" customFormat="1" ht="13.5" customHeight="1">
      <c r="A112" s="59" t="s">
        <v>7</v>
      </c>
      <c r="B112" s="86" t="s">
        <v>83</v>
      </c>
      <c r="C112" s="53" t="s">
        <v>17</v>
      </c>
      <c r="D112" s="53">
        <v>10</v>
      </c>
      <c r="E112" s="69" t="s">
        <v>5</v>
      </c>
      <c r="F112" s="54"/>
      <c r="G112" s="58">
        <f>G113</f>
        <v>1924.2</v>
      </c>
    </row>
    <row r="113" spans="1:7" s="22" customFormat="1" ht="12.75" customHeight="1">
      <c r="A113" s="59" t="s">
        <v>35</v>
      </c>
      <c r="B113" s="86" t="s">
        <v>83</v>
      </c>
      <c r="C113" s="53" t="s">
        <v>17</v>
      </c>
      <c r="D113" s="53">
        <v>10</v>
      </c>
      <c r="E113" s="69" t="s">
        <v>5</v>
      </c>
      <c r="F113" s="53">
        <v>322</v>
      </c>
      <c r="G113" s="58">
        <v>1924.2</v>
      </c>
    </row>
    <row r="114" spans="1:7" s="22" customFormat="1" ht="69.75" customHeight="1">
      <c r="A114" s="87" t="s">
        <v>114</v>
      </c>
      <c r="B114" s="85" t="s">
        <v>84</v>
      </c>
      <c r="C114" s="66"/>
      <c r="D114" s="66"/>
      <c r="E114" s="88"/>
      <c r="F114" s="66"/>
      <c r="G114" s="55">
        <f>G115</f>
        <v>31.1</v>
      </c>
    </row>
    <row r="115" spans="1:7" s="22" customFormat="1" ht="12" customHeight="1">
      <c r="A115" s="56" t="s">
        <v>16</v>
      </c>
      <c r="B115" s="86" t="s">
        <v>84</v>
      </c>
      <c r="C115" s="53" t="s">
        <v>17</v>
      </c>
      <c r="D115" s="53"/>
      <c r="E115" s="69"/>
      <c r="F115" s="53"/>
      <c r="G115" s="58">
        <f>G116</f>
        <v>31.1</v>
      </c>
    </row>
    <row r="116" spans="1:7" s="22" customFormat="1" ht="12.75" customHeight="1">
      <c r="A116" s="72" t="s">
        <v>58</v>
      </c>
      <c r="B116" s="86" t="s">
        <v>84</v>
      </c>
      <c r="C116" s="53" t="s">
        <v>17</v>
      </c>
      <c r="D116" s="70" t="s">
        <v>24</v>
      </c>
      <c r="E116" s="71"/>
      <c r="F116" s="53"/>
      <c r="G116" s="58">
        <f>G117</f>
        <v>31.1</v>
      </c>
    </row>
    <row r="117" spans="1:7" s="22" customFormat="1" ht="12" customHeight="1">
      <c r="A117" s="72" t="s">
        <v>59</v>
      </c>
      <c r="B117" s="86" t="s">
        <v>84</v>
      </c>
      <c r="C117" s="53" t="s">
        <v>17</v>
      </c>
      <c r="D117" s="70" t="s">
        <v>24</v>
      </c>
      <c r="E117" s="71" t="s">
        <v>57</v>
      </c>
      <c r="F117" s="53"/>
      <c r="G117" s="58">
        <f>G118</f>
        <v>31.1</v>
      </c>
    </row>
    <row r="118" spans="1:7" s="22" customFormat="1" ht="24" customHeight="1">
      <c r="A118" s="72" t="s">
        <v>34</v>
      </c>
      <c r="B118" s="86" t="s">
        <v>84</v>
      </c>
      <c r="C118" s="53" t="s">
        <v>17</v>
      </c>
      <c r="D118" s="70" t="s">
        <v>24</v>
      </c>
      <c r="E118" s="71" t="s">
        <v>57</v>
      </c>
      <c r="F118" s="53">
        <v>244</v>
      </c>
      <c r="G118" s="58">
        <v>31.1</v>
      </c>
    </row>
    <row r="119" spans="1:7" s="23" customFormat="1" ht="41.25" customHeight="1">
      <c r="A119" s="51" t="s">
        <v>115</v>
      </c>
      <c r="B119" s="81" t="s">
        <v>85</v>
      </c>
      <c r="C119" s="53"/>
      <c r="D119" s="53"/>
      <c r="E119" s="69"/>
      <c r="F119" s="53"/>
      <c r="G119" s="55">
        <f>SUM(G120)</f>
        <v>17696.000000000004</v>
      </c>
    </row>
    <row r="120" spans="1:7" s="23" customFormat="1" ht="12.75" customHeight="1">
      <c r="A120" s="56" t="s">
        <v>16</v>
      </c>
      <c r="B120" s="89" t="s">
        <v>85</v>
      </c>
      <c r="C120" s="53" t="s">
        <v>17</v>
      </c>
      <c r="D120" s="53"/>
      <c r="E120" s="69"/>
      <c r="F120" s="53"/>
      <c r="G120" s="58">
        <f>G121</f>
        <v>17696.000000000004</v>
      </c>
    </row>
    <row r="121" spans="1:7" s="23" customFormat="1" ht="13.5" customHeight="1">
      <c r="A121" s="72" t="s">
        <v>36</v>
      </c>
      <c r="B121" s="89" t="s">
        <v>85</v>
      </c>
      <c r="C121" s="53" t="s">
        <v>17</v>
      </c>
      <c r="D121" s="71" t="s">
        <v>30</v>
      </c>
      <c r="E121" s="71"/>
      <c r="F121" s="53"/>
      <c r="G121" s="58">
        <f>G122</f>
        <v>17696.000000000004</v>
      </c>
    </row>
    <row r="122" spans="1:7" s="23" customFormat="1" ht="12" customHeight="1">
      <c r="A122" s="72" t="s">
        <v>63</v>
      </c>
      <c r="B122" s="89" t="s">
        <v>85</v>
      </c>
      <c r="C122" s="53" t="s">
        <v>17</v>
      </c>
      <c r="D122" s="71" t="s">
        <v>30</v>
      </c>
      <c r="E122" s="90" t="s">
        <v>24</v>
      </c>
      <c r="F122" s="53"/>
      <c r="G122" s="58">
        <f>G123+G124+G125+G127+G129+G126+G128+G130</f>
        <v>17696.000000000004</v>
      </c>
    </row>
    <row r="123" spans="1:9" s="23" customFormat="1" ht="12" customHeight="1">
      <c r="A123" s="72" t="s">
        <v>73</v>
      </c>
      <c r="B123" s="89" t="s">
        <v>85</v>
      </c>
      <c r="C123" s="53" t="s">
        <v>17</v>
      </c>
      <c r="D123" s="71" t="s">
        <v>30</v>
      </c>
      <c r="E123" s="90" t="s">
        <v>24</v>
      </c>
      <c r="F123" s="53">
        <v>111</v>
      </c>
      <c r="G123" s="58">
        <v>9613.2</v>
      </c>
      <c r="I123" s="91"/>
    </row>
    <row r="124" spans="1:7" s="23" customFormat="1" ht="23.25" customHeight="1">
      <c r="A124" s="92" t="s">
        <v>64</v>
      </c>
      <c r="B124" s="89" t="s">
        <v>85</v>
      </c>
      <c r="C124" s="53" t="s">
        <v>17</v>
      </c>
      <c r="D124" s="69" t="s">
        <v>30</v>
      </c>
      <c r="E124" s="93" t="s">
        <v>24</v>
      </c>
      <c r="F124" s="53">
        <v>112</v>
      </c>
      <c r="G124" s="58">
        <v>514.7</v>
      </c>
    </row>
    <row r="125" spans="1:7" s="23" customFormat="1" ht="36.75" customHeight="1">
      <c r="A125" s="92" t="s">
        <v>72</v>
      </c>
      <c r="B125" s="89" t="s">
        <v>85</v>
      </c>
      <c r="C125" s="53" t="s">
        <v>17</v>
      </c>
      <c r="D125" s="69" t="s">
        <v>30</v>
      </c>
      <c r="E125" s="69" t="s">
        <v>24</v>
      </c>
      <c r="F125" s="53">
        <v>119</v>
      </c>
      <c r="G125" s="58">
        <v>2962.5</v>
      </c>
    </row>
    <row r="126" spans="1:7" s="23" customFormat="1" ht="24" customHeight="1">
      <c r="A126" s="94" t="s">
        <v>94</v>
      </c>
      <c r="B126" s="89" t="s">
        <v>85</v>
      </c>
      <c r="C126" s="53" t="s">
        <v>17</v>
      </c>
      <c r="D126" s="69" t="s">
        <v>30</v>
      </c>
      <c r="E126" s="69" t="s">
        <v>24</v>
      </c>
      <c r="F126" s="53">
        <v>321</v>
      </c>
      <c r="G126" s="58">
        <v>223</v>
      </c>
    </row>
    <row r="127" spans="1:7" s="23" customFormat="1" ht="25.5">
      <c r="A127" s="92" t="s">
        <v>34</v>
      </c>
      <c r="B127" s="89" t="s">
        <v>85</v>
      </c>
      <c r="C127" s="53" t="s">
        <v>17</v>
      </c>
      <c r="D127" s="69" t="s">
        <v>30</v>
      </c>
      <c r="E127" s="69" t="s">
        <v>24</v>
      </c>
      <c r="F127" s="53">
        <v>244</v>
      </c>
      <c r="G127" s="58">
        <v>3147</v>
      </c>
    </row>
    <row r="128" spans="1:7" s="23" customFormat="1" ht="23.25" customHeight="1">
      <c r="A128" s="72" t="s">
        <v>97</v>
      </c>
      <c r="B128" s="89" t="s">
        <v>85</v>
      </c>
      <c r="C128" s="53" t="s">
        <v>17</v>
      </c>
      <c r="D128" s="69" t="s">
        <v>30</v>
      </c>
      <c r="E128" s="69" t="s">
        <v>24</v>
      </c>
      <c r="F128" s="53">
        <v>521</v>
      </c>
      <c r="G128" s="58">
        <v>1231.2</v>
      </c>
    </row>
    <row r="129" spans="1:7" s="23" customFormat="1" ht="11.25" customHeight="1">
      <c r="A129" s="72" t="s">
        <v>65</v>
      </c>
      <c r="B129" s="89" t="s">
        <v>85</v>
      </c>
      <c r="C129" s="53" t="s">
        <v>17</v>
      </c>
      <c r="D129" s="69" t="s">
        <v>30</v>
      </c>
      <c r="E129" s="69" t="s">
        <v>24</v>
      </c>
      <c r="F129" s="53">
        <v>850</v>
      </c>
      <c r="G129" s="58">
        <v>4.4</v>
      </c>
    </row>
    <row r="130" spans="1:7" s="23" customFormat="1" ht="14.25" customHeight="1">
      <c r="A130" s="92" t="s">
        <v>131</v>
      </c>
      <c r="B130" s="89" t="s">
        <v>85</v>
      </c>
      <c r="C130" s="53" t="s">
        <v>17</v>
      </c>
      <c r="D130" s="69" t="s">
        <v>30</v>
      </c>
      <c r="E130" s="69" t="s">
        <v>24</v>
      </c>
      <c r="F130" s="53">
        <v>853</v>
      </c>
      <c r="G130" s="58">
        <v>0</v>
      </c>
    </row>
    <row r="131" spans="1:7" s="22" customFormat="1" ht="25.5" customHeight="1">
      <c r="A131" s="84" t="s">
        <v>116</v>
      </c>
      <c r="B131" s="95" t="s">
        <v>86</v>
      </c>
      <c r="C131" s="54"/>
      <c r="D131" s="54"/>
      <c r="E131" s="69"/>
      <c r="F131" s="54"/>
      <c r="G131" s="55">
        <f>SUM(G132)</f>
        <v>1323</v>
      </c>
    </row>
    <row r="132" spans="1:7" s="22" customFormat="1" ht="12" customHeight="1">
      <c r="A132" s="56" t="s">
        <v>16</v>
      </c>
      <c r="B132" s="86" t="s">
        <v>86</v>
      </c>
      <c r="C132" s="53" t="s">
        <v>17</v>
      </c>
      <c r="D132" s="54"/>
      <c r="E132" s="69"/>
      <c r="F132" s="54"/>
      <c r="G132" s="58">
        <f>SUM(G133)</f>
        <v>1323</v>
      </c>
    </row>
    <row r="133" spans="1:7" s="22" customFormat="1" ht="13.5" customHeight="1">
      <c r="A133" s="59" t="s">
        <v>8</v>
      </c>
      <c r="B133" s="86" t="s">
        <v>86</v>
      </c>
      <c r="C133" s="53" t="s">
        <v>17</v>
      </c>
      <c r="D133" s="53">
        <v>10</v>
      </c>
      <c r="E133" s="69"/>
      <c r="F133" s="54"/>
      <c r="G133" s="58">
        <f>SUM(G134)</f>
        <v>1323</v>
      </c>
    </row>
    <row r="134" spans="1:7" s="22" customFormat="1" ht="11.25" customHeight="1">
      <c r="A134" s="59" t="s">
        <v>7</v>
      </c>
      <c r="B134" s="86" t="s">
        <v>86</v>
      </c>
      <c r="C134" s="53" t="s">
        <v>17</v>
      </c>
      <c r="D134" s="53">
        <v>10</v>
      </c>
      <c r="E134" s="69" t="s">
        <v>5</v>
      </c>
      <c r="F134" s="54"/>
      <c r="G134" s="58">
        <f>G135</f>
        <v>1323</v>
      </c>
    </row>
    <row r="135" spans="1:7" s="22" customFormat="1" ht="11.25" customHeight="1">
      <c r="A135" s="59" t="s">
        <v>35</v>
      </c>
      <c r="B135" s="86" t="s">
        <v>86</v>
      </c>
      <c r="C135" s="53" t="s">
        <v>17</v>
      </c>
      <c r="D135" s="53">
        <v>10</v>
      </c>
      <c r="E135" s="69" t="s">
        <v>5</v>
      </c>
      <c r="F135" s="53">
        <v>322</v>
      </c>
      <c r="G135" s="58">
        <v>1323</v>
      </c>
    </row>
    <row r="136" spans="1:7" s="22" customFormat="1" ht="38.25" customHeight="1">
      <c r="A136" s="96" t="s">
        <v>117</v>
      </c>
      <c r="B136" s="95" t="s">
        <v>102</v>
      </c>
      <c r="C136" s="53" t="s">
        <v>17</v>
      </c>
      <c r="E136" s="69"/>
      <c r="F136" s="53"/>
      <c r="G136" s="55">
        <f>G137</f>
        <v>25</v>
      </c>
    </row>
    <row r="137" spans="1:7" s="22" customFormat="1" ht="12" customHeight="1">
      <c r="A137" s="72" t="s">
        <v>58</v>
      </c>
      <c r="B137" s="86" t="s">
        <v>102</v>
      </c>
      <c r="C137" s="53" t="s">
        <v>17</v>
      </c>
      <c r="D137" s="70" t="s">
        <v>24</v>
      </c>
      <c r="E137" s="69"/>
      <c r="F137" s="53"/>
      <c r="G137" s="58">
        <f>G138</f>
        <v>25</v>
      </c>
    </row>
    <row r="138" spans="1:7" s="22" customFormat="1" ht="12.75" customHeight="1">
      <c r="A138" s="72" t="s">
        <v>59</v>
      </c>
      <c r="B138" s="86" t="s">
        <v>102</v>
      </c>
      <c r="C138" s="53" t="s">
        <v>17</v>
      </c>
      <c r="D138" s="70" t="s">
        <v>24</v>
      </c>
      <c r="E138" s="71" t="s">
        <v>57</v>
      </c>
      <c r="F138" s="53"/>
      <c r="G138" s="58">
        <f>G139</f>
        <v>25</v>
      </c>
    </row>
    <row r="139" spans="1:7" s="22" customFormat="1" ht="26.25" customHeight="1">
      <c r="A139" s="72" t="s">
        <v>34</v>
      </c>
      <c r="B139" s="86" t="s">
        <v>102</v>
      </c>
      <c r="C139" s="53" t="s">
        <v>17</v>
      </c>
      <c r="D139" s="70" t="s">
        <v>24</v>
      </c>
      <c r="E139" s="71" t="s">
        <v>57</v>
      </c>
      <c r="F139" s="53">
        <v>244</v>
      </c>
      <c r="G139" s="58">
        <v>25</v>
      </c>
    </row>
    <row r="140" spans="1:7" s="3" customFormat="1" ht="32.25" customHeight="1" hidden="1">
      <c r="A140" s="35" t="s">
        <v>60</v>
      </c>
      <c r="B140" s="34" t="s">
        <v>87</v>
      </c>
      <c r="C140" s="25"/>
      <c r="D140" s="36"/>
      <c r="E140" s="25"/>
      <c r="F140" s="36"/>
      <c r="G140" s="26">
        <f>G141</f>
        <v>0</v>
      </c>
    </row>
    <row r="141" spans="1:7" s="3" customFormat="1" ht="19.5" customHeight="1" hidden="1">
      <c r="A141" s="27" t="s">
        <v>16</v>
      </c>
      <c r="B141" s="37" t="s">
        <v>87</v>
      </c>
      <c r="C141" s="31" t="s">
        <v>17</v>
      </c>
      <c r="D141" s="36"/>
      <c r="E141" s="25"/>
      <c r="F141" s="36"/>
      <c r="G141" s="24">
        <f>G142</f>
        <v>0</v>
      </c>
    </row>
    <row r="142" spans="1:7" s="3" customFormat="1" ht="18.75" customHeight="1" hidden="1">
      <c r="A142" s="28" t="s">
        <v>21</v>
      </c>
      <c r="B142" s="37" t="s">
        <v>87</v>
      </c>
      <c r="C142" s="31" t="s">
        <v>17</v>
      </c>
      <c r="D142" s="33" t="s">
        <v>20</v>
      </c>
      <c r="E142" s="25"/>
      <c r="F142" s="36"/>
      <c r="G142" s="24">
        <f>G143</f>
        <v>0</v>
      </c>
    </row>
    <row r="143" spans="1:7" s="3" customFormat="1" ht="38.25" customHeight="1" hidden="1">
      <c r="A143" s="28" t="s">
        <v>22</v>
      </c>
      <c r="B143" s="37" t="s">
        <v>87</v>
      </c>
      <c r="C143" s="33" t="s">
        <v>17</v>
      </c>
      <c r="D143" s="33" t="s">
        <v>20</v>
      </c>
      <c r="E143" s="31" t="s">
        <v>61</v>
      </c>
      <c r="F143" s="36"/>
      <c r="G143" s="24">
        <f>G144</f>
        <v>0</v>
      </c>
    </row>
    <row r="144" spans="1:7" s="3" customFormat="1" ht="33" customHeight="1" hidden="1">
      <c r="A144" s="32" t="s">
        <v>34</v>
      </c>
      <c r="B144" s="37" t="s">
        <v>87</v>
      </c>
      <c r="C144" s="31" t="s">
        <v>17</v>
      </c>
      <c r="D144" s="33" t="s">
        <v>20</v>
      </c>
      <c r="E144" s="31" t="s">
        <v>61</v>
      </c>
      <c r="F144" s="38" t="s">
        <v>91</v>
      </c>
      <c r="G144" s="24">
        <v>0</v>
      </c>
    </row>
    <row r="145" spans="1:7" s="102" customFormat="1" ht="40.5" customHeight="1">
      <c r="A145" s="80" t="s">
        <v>118</v>
      </c>
      <c r="B145" s="97" t="s">
        <v>98</v>
      </c>
      <c r="C145" s="98" t="s">
        <v>17</v>
      </c>
      <c r="D145" s="99" t="s">
        <v>24</v>
      </c>
      <c r="E145" s="99" t="s">
        <v>57</v>
      </c>
      <c r="F145" s="100"/>
      <c r="G145" s="101">
        <f>G146</f>
        <v>149.8</v>
      </c>
    </row>
    <row r="146" spans="1:7" s="22" customFormat="1" ht="12" customHeight="1">
      <c r="A146" s="103" t="s">
        <v>99</v>
      </c>
      <c r="B146" s="104" t="s">
        <v>98</v>
      </c>
      <c r="C146" s="105" t="s">
        <v>17</v>
      </c>
      <c r="D146" s="104" t="s">
        <v>24</v>
      </c>
      <c r="E146" s="104" t="s">
        <v>57</v>
      </c>
      <c r="F146" s="106"/>
      <c r="G146" s="107">
        <f>G147</f>
        <v>149.8</v>
      </c>
    </row>
    <row r="147" spans="1:7" s="22" customFormat="1" ht="25.5" customHeight="1">
      <c r="A147" s="83" t="s">
        <v>100</v>
      </c>
      <c r="B147" s="104" t="s">
        <v>98</v>
      </c>
      <c r="C147" s="105" t="s">
        <v>17</v>
      </c>
      <c r="D147" s="104" t="s">
        <v>24</v>
      </c>
      <c r="E147" s="104" t="s">
        <v>57</v>
      </c>
      <c r="F147" s="108">
        <v>240</v>
      </c>
      <c r="G147" s="107">
        <f>G148</f>
        <v>149.8</v>
      </c>
    </row>
    <row r="148" spans="1:7" s="22" customFormat="1" ht="25.5" customHeight="1">
      <c r="A148" s="83" t="s">
        <v>34</v>
      </c>
      <c r="B148" s="104" t="s">
        <v>98</v>
      </c>
      <c r="C148" s="98" t="s">
        <v>17</v>
      </c>
      <c r="D148" s="104" t="s">
        <v>24</v>
      </c>
      <c r="E148" s="104" t="s">
        <v>57</v>
      </c>
      <c r="F148" s="108">
        <v>244</v>
      </c>
      <c r="G148" s="109">
        <v>149.8</v>
      </c>
    </row>
    <row r="149" spans="1:7" s="22" customFormat="1" ht="28.5" customHeight="1">
      <c r="A149" s="80" t="s">
        <v>132</v>
      </c>
      <c r="B149" s="104" t="s">
        <v>134</v>
      </c>
      <c r="C149" s="105" t="s">
        <v>17</v>
      </c>
      <c r="D149" s="104"/>
      <c r="E149" s="104"/>
      <c r="F149" s="108"/>
      <c r="G149" s="101">
        <f>G150</f>
        <v>12757.7</v>
      </c>
    </row>
    <row r="150" spans="1:7" s="22" customFormat="1" ht="12.75">
      <c r="A150" s="56" t="s">
        <v>16</v>
      </c>
      <c r="B150" s="104" t="s">
        <v>134</v>
      </c>
      <c r="C150" s="105" t="s">
        <v>17</v>
      </c>
      <c r="D150" s="104"/>
      <c r="E150" s="104"/>
      <c r="F150" s="108"/>
      <c r="G150" s="109">
        <f>G151</f>
        <v>12757.7</v>
      </c>
    </row>
    <row r="151" spans="1:7" s="22" customFormat="1" ht="12.75">
      <c r="A151" s="110" t="s">
        <v>136</v>
      </c>
      <c r="B151" s="104" t="s">
        <v>134</v>
      </c>
      <c r="C151" s="105" t="s">
        <v>17</v>
      </c>
      <c r="D151" s="104" t="s">
        <v>90</v>
      </c>
      <c r="E151" s="104"/>
      <c r="F151" s="108"/>
      <c r="G151" s="109">
        <f>G152</f>
        <v>12757.7</v>
      </c>
    </row>
    <row r="152" spans="1:7" s="22" customFormat="1" ht="15" customHeight="1">
      <c r="A152" s="110" t="s">
        <v>135</v>
      </c>
      <c r="B152" s="104" t="s">
        <v>134</v>
      </c>
      <c r="C152" s="105" t="s">
        <v>17</v>
      </c>
      <c r="D152" s="104" t="s">
        <v>90</v>
      </c>
      <c r="E152" s="104" t="s">
        <v>5</v>
      </c>
      <c r="F152" s="108"/>
      <c r="G152" s="109">
        <f>G153+G154</f>
        <v>12757.7</v>
      </c>
    </row>
    <row r="153" spans="1:7" s="22" customFormat="1" ht="33.75" customHeight="1">
      <c r="A153" s="83" t="s">
        <v>97</v>
      </c>
      <c r="B153" s="104" t="s">
        <v>134</v>
      </c>
      <c r="C153" s="98" t="s">
        <v>17</v>
      </c>
      <c r="D153" s="104" t="s">
        <v>90</v>
      </c>
      <c r="E153" s="104" t="s">
        <v>5</v>
      </c>
      <c r="F153" s="108">
        <v>521</v>
      </c>
      <c r="G153" s="109">
        <v>1020.1</v>
      </c>
    </row>
    <row r="154" spans="1:7" s="22" customFormat="1" ht="16.5" customHeight="1">
      <c r="A154" s="83" t="s">
        <v>133</v>
      </c>
      <c r="B154" s="104" t="s">
        <v>134</v>
      </c>
      <c r="C154" s="98" t="s">
        <v>17</v>
      </c>
      <c r="D154" s="104" t="s">
        <v>90</v>
      </c>
      <c r="E154" s="104" t="s">
        <v>5</v>
      </c>
      <c r="F154" s="108">
        <v>523</v>
      </c>
      <c r="G154" s="109">
        <v>11737.6</v>
      </c>
    </row>
    <row r="155" spans="1:7" s="4" customFormat="1" ht="14.25" customHeight="1">
      <c r="A155" s="148" t="s">
        <v>0</v>
      </c>
      <c r="B155" s="149"/>
      <c r="C155" s="150"/>
      <c r="D155" s="151"/>
      <c r="E155" s="151"/>
      <c r="F155" s="151"/>
      <c r="G155" s="152">
        <f>G25+G58+G70+G77+G90+G96+G109+G114+G119+G131+G136+G145+G149</f>
        <v>903734.6</v>
      </c>
    </row>
    <row r="156" spans="1:7" s="4" customFormat="1" ht="12.75">
      <c r="A156" s="23"/>
      <c r="B156" s="23"/>
      <c r="C156" s="23"/>
      <c r="D156" s="23"/>
      <c r="E156" s="23"/>
      <c r="F156" s="23"/>
      <c r="G156" s="23"/>
    </row>
    <row r="157" spans="1:7" s="4" customFormat="1" ht="12.75">
      <c r="A157" s="23"/>
      <c r="B157" s="23"/>
      <c r="C157" s="23"/>
      <c r="D157" s="23"/>
      <c r="E157" s="23"/>
      <c r="F157" s="23"/>
      <c r="G157" s="23"/>
    </row>
    <row r="158" spans="1:7" s="4" customFormat="1" ht="12.75">
      <c r="A158" s="23"/>
      <c r="B158" s="23"/>
      <c r="C158" s="23"/>
      <c r="D158" s="23"/>
      <c r="E158" s="23"/>
      <c r="F158" s="23"/>
      <c r="G158" s="23"/>
    </row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</sheetData>
  <sheetProtection/>
  <mergeCells count="15">
    <mergeCell ref="C2:G2"/>
    <mergeCell ref="C1:G1"/>
    <mergeCell ref="A9:G9"/>
    <mergeCell ref="C4:G4"/>
    <mergeCell ref="C3:G3"/>
    <mergeCell ref="A7:G7"/>
    <mergeCell ref="A8:G8"/>
    <mergeCell ref="B11:B12"/>
    <mergeCell ref="C11:C12"/>
    <mergeCell ref="G11:G12"/>
    <mergeCell ref="A10:G10"/>
    <mergeCell ref="A11:A12"/>
    <mergeCell ref="D11:D12"/>
    <mergeCell ref="E11:E12"/>
    <mergeCell ref="F11:F12"/>
  </mergeCells>
  <printOptions/>
  <pageMargins left="0.96" right="0" top="0.32" bottom="0.32" header="0.33" footer="0.36"/>
  <pageSetup fitToHeight="2" horizontalDpi="600" verticalDpi="600" orientation="portrait" paperSize="9" scale="70" r:id="rId1"/>
  <ignoredErrors>
    <ignoredError sqref="G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8"/>
    </sheetView>
  </sheetViews>
  <sheetFormatPr defaultColWidth="9.00390625" defaultRowHeight="12.75"/>
  <sheetData>
    <row r="1" spans="1:7" ht="51">
      <c r="A1" s="6" t="s">
        <v>119</v>
      </c>
      <c r="B1" s="7" t="s">
        <v>14</v>
      </c>
      <c r="C1" s="8" t="s">
        <v>6</v>
      </c>
      <c r="D1" s="9" t="s">
        <v>5</v>
      </c>
      <c r="E1" s="10"/>
      <c r="F1" s="11"/>
      <c r="G1" s="12">
        <f>G2</f>
        <v>88248</v>
      </c>
    </row>
    <row r="2" spans="1:7" ht="102">
      <c r="A2" s="13" t="s">
        <v>120</v>
      </c>
      <c r="B2" s="7" t="s">
        <v>14</v>
      </c>
      <c r="C2" s="8" t="s">
        <v>6</v>
      </c>
      <c r="D2" s="9" t="s">
        <v>5</v>
      </c>
      <c r="E2" s="10" t="s">
        <v>121</v>
      </c>
      <c r="F2" s="10"/>
      <c r="G2" s="14">
        <f>G3+G6</f>
        <v>88248</v>
      </c>
    </row>
    <row r="3" spans="1:7" ht="63.75">
      <c r="A3" s="15" t="s">
        <v>122</v>
      </c>
      <c r="B3" s="7" t="s">
        <v>14</v>
      </c>
      <c r="C3" s="8" t="s">
        <v>6</v>
      </c>
      <c r="D3" s="9" t="s">
        <v>5</v>
      </c>
      <c r="E3" s="10" t="s">
        <v>123</v>
      </c>
      <c r="F3" s="11"/>
      <c r="G3" s="16">
        <f>G4</f>
        <v>72620.9</v>
      </c>
    </row>
    <row r="4" spans="1:7" ht="63.75">
      <c r="A4" s="15" t="s">
        <v>124</v>
      </c>
      <c r="B4" s="7" t="s">
        <v>14</v>
      </c>
      <c r="C4" s="8" t="s">
        <v>6</v>
      </c>
      <c r="D4" s="9" t="s">
        <v>5</v>
      </c>
      <c r="E4" s="10" t="s">
        <v>123</v>
      </c>
      <c r="F4" s="11">
        <v>610</v>
      </c>
      <c r="G4" s="16">
        <f>G5</f>
        <v>72620.9</v>
      </c>
    </row>
    <row r="5" spans="1:7" ht="306">
      <c r="A5" s="15" t="s">
        <v>125</v>
      </c>
      <c r="B5" s="7" t="s">
        <v>14</v>
      </c>
      <c r="C5" s="8" t="s">
        <v>6</v>
      </c>
      <c r="D5" s="9" t="s">
        <v>5</v>
      </c>
      <c r="E5" s="10" t="s">
        <v>123</v>
      </c>
      <c r="F5" s="11">
        <v>611</v>
      </c>
      <c r="G5" s="17">
        <v>72620.9</v>
      </c>
    </row>
    <row r="6" spans="1:7" ht="127.5">
      <c r="A6" s="18" t="s">
        <v>126</v>
      </c>
      <c r="B6" s="7" t="s">
        <v>14</v>
      </c>
      <c r="C6" s="8" t="s">
        <v>6</v>
      </c>
      <c r="D6" s="9" t="s">
        <v>5</v>
      </c>
      <c r="E6" s="10" t="s">
        <v>127</v>
      </c>
      <c r="F6" s="10"/>
      <c r="G6" s="16">
        <f>G7</f>
        <v>15627.1</v>
      </c>
    </row>
    <row r="7" spans="1:7" ht="63.75">
      <c r="A7" s="15" t="s">
        <v>124</v>
      </c>
      <c r="B7" s="7" t="s">
        <v>14</v>
      </c>
      <c r="C7" s="8" t="s">
        <v>6</v>
      </c>
      <c r="D7" s="9" t="s">
        <v>5</v>
      </c>
      <c r="E7" s="10" t="s">
        <v>127</v>
      </c>
      <c r="F7" s="10">
        <v>610</v>
      </c>
      <c r="G7" s="14">
        <f>G8</f>
        <v>15627.1</v>
      </c>
    </row>
    <row r="8" spans="1:7" ht="306">
      <c r="A8" s="15" t="s">
        <v>125</v>
      </c>
      <c r="B8" s="7" t="s">
        <v>14</v>
      </c>
      <c r="C8" s="8" t="s">
        <v>6</v>
      </c>
      <c r="D8" s="9" t="s">
        <v>5</v>
      </c>
      <c r="E8" s="10" t="s">
        <v>127</v>
      </c>
      <c r="F8" s="11">
        <v>611</v>
      </c>
      <c r="G8" s="12">
        <v>15627.1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Третьякова Елена Владимировна</cp:lastModifiedBy>
  <cp:lastPrinted>2018-10-31T07:59:25Z</cp:lastPrinted>
  <dcterms:created xsi:type="dcterms:W3CDTF">2008-10-30T16:06:49Z</dcterms:created>
  <dcterms:modified xsi:type="dcterms:W3CDTF">2019-04-01T12:16:35Z</dcterms:modified>
  <cp:category/>
  <cp:version/>
  <cp:contentType/>
  <cp:contentStatus/>
</cp:coreProperties>
</file>